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showInkAnnotation="0"/>
  <mc:AlternateContent xmlns:mc="http://schemas.openxmlformats.org/markup-compatibility/2006">
    <mc:Choice Requires="x15">
      <x15ac:absPath xmlns:x15ac="http://schemas.microsoft.com/office/spreadsheetml/2010/11/ac" url="Z:\GERÊNCIA DE GESTÃO FINANCEIRA 2023\FILANTRÓPICAS\Chamamento Público 2023\EDUCAÇÃO INFANTIL\COTA 1 E 2\"/>
    </mc:Choice>
  </mc:AlternateContent>
  <xr:revisionPtr revIDLastSave="0" documentId="13_ncr:1_{D62EE66D-9FE2-4E83-930B-DAB9A095E3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o a partir de 100 alunos" sheetId="27" r:id="rId1"/>
  </sheets>
  <definedNames>
    <definedName name="_xlnm.Print_Area" localSheetId="0">'Plano a partir de 100 alunos'!$A$1:$U$209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10" i="27" l="1"/>
  <c r="O110" i="27" s="1"/>
  <c r="M110" i="27"/>
  <c r="H110" i="27" s="1"/>
  <c r="F110" i="27"/>
  <c r="A110" i="27" s="1"/>
  <c r="T106" i="27"/>
  <c r="M106" i="27"/>
  <c r="F106" i="27"/>
  <c r="A106" i="27" s="1"/>
  <c r="T102" i="27"/>
  <c r="M102" i="27"/>
  <c r="F102" i="27"/>
  <c r="A102" i="27" s="1"/>
  <c r="T93" i="27"/>
  <c r="O93" i="27" s="1"/>
  <c r="M93" i="27"/>
  <c r="H93" i="27" s="1"/>
  <c r="F93" i="27"/>
  <c r="A93" i="27" s="1"/>
  <c r="T89" i="27"/>
  <c r="M89" i="27"/>
  <c r="F89" i="27"/>
  <c r="A89" i="27" s="1"/>
  <c r="T85" i="27"/>
  <c r="M85" i="27"/>
  <c r="F85" i="27"/>
  <c r="D68" i="27"/>
  <c r="B68" i="27"/>
  <c r="J112" i="27" l="1"/>
  <c r="A85" i="27"/>
  <c r="M73" i="27"/>
  <c r="N184" i="27"/>
  <c r="Q184" i="27"/>
  <c r="T148" i="27" l="1"/>
  <c r="O148" i="27" s="1"/>
  <c r="M148" i="27"/>
  <c r="H148" i="27" s="1"/>
  <c r="F148" i="27"/>
  <c r="A148" i="27" s="1"/>
  <c r="T144" i="27"/>
  <c r="M144" i="27"/>
  <c r="F144" i="27"/>
  <c r="A144" i="27" s="1"/>
  <c r="T140" i="27"/>
  <c r="M140" i="27"/>
  <c r="F140" i="27"/>
  <c r="A140" i="27" s="1"/>
  <c r="T130" i="27"/>
  <c r="O130" i="27" s="1"/>
  <c r="M130" i="27"/>
  <c r="H130" i="27" s="1"/>
  <c r="F130" i="27"/>
  <c r="A130" i="27" s="1"/>
  <c r="T126" i="27"/>
  <c r="M126" i="27"/>
  <c r="F126" i="27"/>
  <c r="A126" i="27" s="1"/>
  <c r="T122" i="27"/>
  <c r="M122" i="27"/>
  <c r="F122" i="27"/>
  <c r="H60" i="27"/>
  <c r="A122" i="27" l="1"/>
  <c r="O152" i="27" s="1"/>
  <c r="J150" i="27"/>
  <c r="I152" i="27" s="1"/>
  <c r="Q32" i="27"/>
  <c r="K32" i="27"/>
  <c r="F32" i="27"/>
  <c r="A160" i="27" l="1"/>
  <c r="O158" i="27"/>
  <c r="G158" i="27"/>
  <c r="D160" i="27"/>
  <c r="K158" i="27"/>
  <c r="S160" i="27"/>
  <c r="O160" i="27"/>
  <c r="A158" i="27"/>
  <c r="K160" i="27"/>
  <c r="S158" i="27"/>
  <c r="D158" i="27"/>
  <c r="G160" i="27"/>
  <c r="E163" i="27" l="1"/>
  <c r="Q185" i="27" s="1"/>
</calcChain>
</file>

<file path=xl/sharedStrings.xml><?xml version="1.0" encoding="utf-8"?>
<sst xmlns="http://schemas.openxmlformats.org/spreadsheetml/2006/main" count="293" uniqueCount="131">
  <si>
    <t xml:space="preserve">Nome: </t>
  </si>
  <si>
    <t xml:space="preserve">Endereço: </t>
  </si>
  <si>
    <t>CEP:</t>
  </si>
  <si>
    <t>E-mail:</t>
  </si>
  <si>
    <t>CB</t>
  </si>
  <si>
    <t>C1</t>
  </si>
  <si>
    <t>A</t>
  </si>
  <si>
    <t>B</t>
  </si>
  <si>
    <t>C</t>
  </si>
  <si>
    <t>C2</t>
  </si>
  <si>
    <t>C3</t>
  </si>
  <si>
    <t>P4</t>
  </si>
  <si>
    <t xml:space="preserve">Parcela I </t>
  </si>
  <si>
    <t>Parcela II</t>
  </si>
  <si>
    <t>Parcela III</t>
  </si>
  <si>
    <t>Parcela V</t>
  </si>
  <si>
    <t>Parcela VI</t>
  </si>
  <si>
    <t>Parcela VIII</t>
  </si>
  <si>
    <t>Parcela IX</t>
  </si>
  <si>
    <t>Parcela X</t>
  </si>
  <si>
    <t>Parcela XI</t>
  </si>
  <si>
    <t>Parcela XII</t>
  </si>
  <si>
    <t>RUBRICAS</t>
  </si>
  <si>
    <t>DESPESAS</t>
  </si>
  <si>
    <t>P5</t>
  </si>
  <si>
    <t>MANHÃ</t>
  </si>
  <si>
    <t>TARDE</t>
  </si>
  <si>
    <t>D</t>
  </si>
  <si>
    <t>E</t>
  </si>
  <si>
    <t>TOTAL</t>
  </si>
  <si>
    <t>Nº DE PROFESSORES</t>
  </si>
  <si>
    <t>DIRETOR</t>
  </si>
  <si>
    <t>TOTAL DE FUNCIONÁRIOS NA INSTITUIÇÃO</t>
  </si>
  <si>
    <t>TURMAS</t>
  </si>
  <si>
    <t xml:space="preserve">Parcela VII </t>
  </si>
  <si>
    <t>VALOR TOTAL:</t>
  </si>
  <si>
    <t>Conta Corrente nº</t>
  </si>
  <si>
    <t xml:space="preserve">de </t>
  </si>
  <si>
    <t>telefone:</t>
  </si>
  <si>
    <t>CNPJ:</t>
  </si>
  <si>
    <t>Email:</t>
  </si>
  <si>
    <t>Cumprir a Proposta Pedagógica, pré estabelecida da Instituição;</t>
  </si>
  <si>
    <t>Cumprir a execução do Plano de Aplicação do Plano de Trabalho</t>
  </si>
  <si>
    <t>Assinatura do responsável:</t>
  </si>
  <si>
    <t xml:space="preserve">Londrina, </t>
  </si>
  <si>
    <t xml:space="preserve">Local e data:     </t>
  </si>
  <si>
    <t>Banco:</t>
  </si>
  <si>
    <t xml:space="preserve">Assinatura do Concedente: </t>
  </si>
  <si>
    <t>ATENDIMENTO INTEGRAL</t>
  </si>
  <si>
    <t>ATENDIMENTO PARCIAL</t>
  </si>
  <si>
    <t>Nº</t>
  </si>
  <si>
    <t>COZINHEIRA (O)</t>
  </si>
  <si>
    <t>LACTARISTA</t>
  </si>
  <si>
    <t>Classificar:</t>
  </si>
  <si>
    <t>TOTAL GERAL DAS DESPESAS A EXECUTAR</t>
  </si>
  <si>
    <t>2 - Descrição da realidade</t>
  </si>
  <si>
    <t>Nome completo do concedente:</t>
  </si>
  <si>
    <t>Nome completo do responsável:</t>
  </si>
  <si>
    <t>total de turmas</t>
  </si>
  <si>
    <t xml:space="preserve">10 - Plano de Aplicação </t>
  </si>
  <si>
    <t>12 - Aprovação do Concedente</t>
  </si>
  <si>
    <t>AUX DE LIMPEZA</t>
  </si>
  <si>
    <t xml:space="preserve">Dentre as metas utilizadas para se alcançar o objeto do presente Plano de Trabalho, atendendo às </t>
  </si>
  <si>
    <t xml:space="preserve">necessidades   do total de </t>
  </si>
  <si>
    <t xml:space="preserve">alunos, sendo </t>
  </si>
  <si>
    <t xml:space="preserve">em período integral e </t>
  </si>
  <si>
    <t>em período parcial.</t>
  </si>
  <si>
    <t xml:space="preserve">Efetuar as aquisições/contratações de acordo com os os procedimentos estipulados na Lei Federal 8666/93 e suas alterações e pelo Decreto Municipal nº 245/2009.  </t>
  </si>
  <si>
    <t>Atender a regulamentação da Lei de Diretrizes e Bases da Educação Nacional, lei 9394/96 e do sistema municipal  de ensino;</t>
  </si>
  <si>
    <t>Garantir o funcionamento da Instituição, a elevação da qualidade do processo ensino-aprendizagem e da efetivação da proposta pedagógica do Centro de Educação Infantil, tendo como resultado a  promoção do desenvolvimento integral do aluno.</t>
  </si>
  <si>
    <t>De:</t>
  </si>
  <si>
    <t xml:space="preserve">Período de mandato da diretoria   </t>
  </si>
  <si>
    <t xml:space="preserve">À: </t>
  </si>
  <si>
    <t>COORD. PEDAGÓGICO</t>
  </si>
  <si>
    <t>Agência nº</t>
  </si>
  <si>
    <t>AUX. ADM</t>
  </si>
  <si>
    <t>VALOR MENSAL</t>
  </si>
  <si>
    <t xml:space="preserve"> </t>
  </si>
  <si>
    <t>Documento ratificado eletronicamente</t>
  </si>
  <si>
    <t>11 - Informações da Instituição Parceira</t>
  </si>
  <si>
    <t>De acordo com o Termo de Colaboração a Instituição deverá manter conta específica e exclusiva para o crédito e movimentação do repasse.</t>
  </si>
  <si>
    <t>Parcela IV</t>
  </si>
  <si>
    <t>1.1  – Identificação da Instituição Parceira</t>
  </si>
  <si>
    <t>7 - Quadro Demonstrativo de professores e  funcionários</t>
  </si>
  <si>
    <t>OBS: NAS PARCELAS VII E XI SERÁ ACRESCIDO 50% DO VALOR DA PARCELA MENSAL.</t>
  </si>
  <si>
    <t>6h</t>
  </si>
  <si>
    <t>8h</t>
  </si>
  <si>
    <t>SALDO 
ACUMULADO</t>
  </si>
  <si>
    <t>Presidente</t>
  </si>
  <si>
    <t>Metas</t>
  </si>
  <si>
    <t>Descrição da Atividade/ação</t>
  </si>
  <si>
    <t>Aferições</t>
  </si>
  <si>
    <t>PLANO DE APLICAÇÃO 2023</t>
  </si>
  <si>
    <t xml:space="preserve">Relatório do número de alunos matriculados e da frequência no SGI/SME e por meio de visitas de verificação in loco, quando necessário. </t>
  </si>
  <si>
    <t>Realização do atendimento de 10 (dez) horas diárias para os alunos matriculados nas turmas de CB,
C1, C2 e C3, e nas turmas de P4 e P5 o atendimento deverá ser de 05 (cinco) horas diárias.</t>
  </si>
  <si>
    <t>Efetivação da Projeto Político Pedagógico respeitando o estabelecido na Lei nº 9394/1996, Diretrizes Curriculares Nacionais para a Educação Infantil, a Base Nacional Comum Curricular e as orientações da SME.</t>
  </si>
  <si>
    <t>Realização das ações estabelecidas no Plano de Trabalho, aplicando os recursos
repassados exclusivamente no objeto do Termo.</t>
  </si>
  <si>
    <t>Realização de contratação e aquisição dos materiais, serviços ou quadro de pessoal em consonância com a legislação aplicável.</t>
  </si>
  <si>
    <t>Cumprir a Proposta Pedagógica da instituição em conformidade com a Lei de Diretrizes e Bases da Educação Nacional, Lei nº 9394/1996.</t>
  </si>
  <si>
    <t>Executar o plano de aplicação do plano de trabalho em conformidade com as legislações aplicáveis.</t>
  </si>
  <si>
    <t xml:space="preserve">Realização de visitas in loco, análise do PPP e do planejamento do trabalho docente. </t>
  </si>
  <si>
    <t>Análise do processo de prestação de contas, verificação das aquisições dos produtos ou serviços in loco, quando necessário.</t>
  </si>
  <si>
    <t xml:space="preserve">Efetuar as aquisições/contratações de acordo com os os procedimentos estipulados na Lei Federal 8666/1993 e suas alterações e pelo Decreto Municipal nº 245/2009.  </t>
  </si>
  <si>
    <t>Verificação prévia do processo de cotação de preços, análise do processo de prestação de contas e das verificação das aquisições dos produtos ou serviços in loco, quando necessário.</t>
  </si>
  <si>
    <t>NUTRICIONISTA</t>
  </si>
  <si>
    <t>OUTROS</t>
  </si>
  <si>
    <t>TOTAL GERAL DAS PARCELAS</t>
  </si>
  <si>
    <t>1 – Dados Cadastrais</t>
  </si>
  <si>
    <t>1.2 – Identificação do Presidente</t>
  </si>
  <si>
    <t>1.3 – Centro de Educação Infantil</t>
  </si>
  <si>
    <t>3 - Descrição do Objeto</t>
  </si>
  <si>
    <t>4 -  Metas a serem atingidas</t>
  </si>
  <si>
    <t>5 - Etapas ou fase de execução e prazo de vigência do Termo de Colaboração</t>
  </si>
  <si>
    <t>6 - Quadro Demonstrativo de turmas</t>
  </si>
  <si>
    <t>9 - Cronograma de Desembolso</t>
  </si>
  <si>
    <t>MARIA TEREZA PASCHOAL DE MORAES</t>
  </si>
  <si>
    <t xml:space="preserve">TERMO DE COLABORAÇÃO Nº   - SIT: </t>
  </si>
  <si>
    <r>
      <t xml:space="preserve">Atender o total de </t>
    </r>
    <r>
      <rPr>
        <sz val="9"/>
        <color rgb="FFFF0000"/>
        <rFont val="Arial Rounded MT Bold"/>
        <family val="2"/>
      </rPr>
      <t>xx</t>
    </r>
    <r>
      <rPr>
        <sz val="9"/>
        <rFont val="Arial Rounded MT Bold"/>
        <family val="2"/>
      </rPr>
      <t xml:space="preserve"> alunos da etapa da Educação Infantil. </t>
    </r>
  </si>
  <si>
    <t>2h semanal</t>
  </si>
  <si>
    <t>de 20XX.</t>
  </si>
  <si>
    <t>ENSINO REGULAR - META UEL</t>
  </si>
  <si>
    <t>ALUNOS PÚBLICO ALVO DA EDUCAÇÃO ESPECIAL -  META UEL</t>
  </si>
  <si>
    <t>TOTAL DE CRIANÇAS ATENDIDAS  - META UEL</t>
  </si>
  <si>
    <t>ALUNOS PÚBLICO ALVO DA EDUCAÇÃO ESPECIAL - META SME</t>
  </si>
  <si>
    <t>TOTAL DE CRIANÇAS ATENDIDAS  - META SME</t>
  </si>
  <si>
    <t>ENSINO REGULAR - META SME</t>
  </si>
  <si>
    <t xml:space="preserve"> O prazo de execução é de um ano, inicia-se a partir do dia xx/xx/20xx e encerra-se em xx/xx/20xx. O prazo de vigência do Termo de Colaboração inicia-se em xx/xx/20xx e encerra-se 30 (trinta) dias após o término do prazo de execução em xx/xx/20xx.  Para o exercício de 20xx, seguirá o cronograma de desembolso descrito no item 9, sendo aplicados nas referidas despesas constantes  do item 10, em conformidade com o que determina o Estatuto da entidade e as Deliberações nº 02/2016, nº 03/2016, e nº 05/2016 do CMEL,  sendo gerenciadas pela mantenedora a fim de prover o ambiente escolar através dos benefícios que os produtos  adquiridos e os serviços contratados proporcionarão.</t>
  </si>
  <si>
    <t>A rede municipal de Londrina atende o total de xxx (xxxxxxxxx) alunos de 0 (zero) a 05 (cinco) anos, na etapa da Educação Infantil, sendo que deste total, são atendidas  xxxx (xxxx) por meio das parcerias com as OSCs (Dados referentes ao dia xx/1xx20xx). Contudo, apesar de todos os esforços nos últimos anos para a ampliação da oferta de vagas em creche (0 à 3 anos de idade), em razão de inúmeros fatores, dentre eles, a dinâmica populacional envolvendo as migrações e crescimento demográfico, algumas regiões da cidade apresentam uma lista de espera de significativa de crianças aguardando vagas.</t>
  </si>
  <si>
    <t>PLANO DE TRABALHO – EXECUÇÃO 20xx</t>
  </si>
  <si>
    <t>8 - Quadro Demonstrativo crianças atendidas: (Matrículas no ano 20xx)</t>
  </si>
  <si>
    <r>
      <t>TOTAL DE CRIANÇAS ATENDIDAS</t>
    </r>
    <r>
      <rPr>
        <b/>
        <sz val="8"/>
        <rFont val="Arial"/>
        <family val="2"/>
      </rPr>
      <t xml:space="preserve"> (UEL+SME)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</si>
</sst>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_ ;\-#,##0\ "/>
  </numFmts>
  <fonts count="3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Arial"/>
      <family val="2"/>
    </font>
    <font>
      <i/>
      <sz val="8"/>
      <name val="Arial"/>
      <family val="2"/>
    </font>
    <font>
      <sz val="11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u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sz val="11"/>
      <name val="Arial Rounded MT Bold"/>
      <family val="2"/>
    </font>
    <font>
      <sz val="6"/>
      <name val="Arial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6"/>
      <name val="Arial"/>
      <family val="2"/>
    </font>
    <font>
      <sz val="9.5"/>
      <name val="Arial"/>
      <family val="2"/>
    </font>
    <font>
      <sz val="14"/>
      <name val="Arial"/>
      <family val="2"/>
    </font>
    <font>
      <sz val="5"/>
      <name val="Arial"/>
      <family val="2"/>
    </font>
    <font>
      <sz val="11"/>
      <color theme="1"/>
      <name val="Microsoft New Tai Lue"/>
      <family val="2"/>
    </font>
    <font>
      <b/>
      <sz val="16"/>
      <name val="Arial"/>
      <family val="2"/>
    </font>
    <font>
      <sz val="10"/>
      <color theme="1"/>
      <name val="Arial"/>
      <family val="2"/>
    </font>
    <font>
      <sz val="9"/>
      <name val="Arial Rounded MT Bold"/>
      <family val="2"/>
    </font>
    <font>
      <sz val="8"/>
      <name val="Arial Rounded MT Bold"/>
      <family val="2"/>
    </font>
    <font>
      <sz val="7"/>
      <name val="Arial Rounded MT Bold"/>
      <family val="2"/>
    </font>
    <font>
      <sz val="10"/>
      <color theme="1"/>
      <name val="Calibri"/>
      <family val="2"/>
      <scheme val="minor"/>
    </font>
    <font>
      <sz val="9"/>
      <color rgb="FFFF0000"/>
      <name val="Arial Rounded MT Bold"/>
      <family val="2"/>
    </font>
    <font>
      <sz val="11"/>
      <color theme="1"/>
      <name val="Calibri"/>
      <family val="2"/>
      <scheme val="minor"/>
    </font>
    <font>
      <i/>
      <sz val="12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23" fillId="0" borderId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31" fillId="0" borderId="0" applyFont="0" applyFill="0" applyBorder="0" applyAlignment="0" applyProtection="0"/>
  </cellStyleXfs>
  <cellXfs count="436">
    <xf numFmtId="0" fontId="0" fillId="0" borderId="0" xfId="0"/>
    <xf numFmtId="0" fontId="1" fillId="0" borderId="0" xfId="0" applyFont="1" applyProtection="1">
      <protection locked="0"/>
    </xf>
    <xf numFmtId="0" fontId="13" fillId="0" borderId="5" xfId="0" applyFont="1" applyBorder="1"/>
    <xf numFmtId="0" fontId="9" fillId="0" borderId="0" xfId="0" applyFont="1" applyProtection="1">
      <protection locked="0"/>
    </xf>
    <xf numFmtId="0" fontId="4" fillId="0" borderId="0" xfId="0" applyFont="1"/>
    <xf numFmtId="0" fontId="4" fillId="0" borderId="12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4" xfId="0" applyFont="1" applyBorder="1"/>
    <xf numFmtId="0" fontId="4" fillId="0" borderId="11" xfId="0" applyFont="1" applyBorder="1" applyAlignment="1">
      <alignment horizontal="justify" vertical="center"/>
    </xf>
    <xf numFmtId="0" fontId="12" fillId="0" borderId="1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37" xfId="0" applyFont="1" applyBorder="1" applyAlignment="1">
      <alignment vertical="center"/>
    </xf>
    <xf numFmtId="0" fontId="4" fillId="0" borderId="0" xfId="0" applyFont="1" applyProtection="1">
      <protection locked="0"/>
    </xf>
    <xf numFmtId="0" fontId="1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4" fillId="0" borderId="5" xfId="0" applyFont="1" applyBorder="1" applyAlignment="1">
      <alignment vertical="center" wrapText="1"/>
    </xf>
    <xf numFmtId="0" fontId="15" fillId="0" borderId="0" xfId="0" applyFont="1"/>
    <xf numFmtId="0" fontId="3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5" fillId="0" borderId="0" xfId="0" applyFont="1" applyProtection="1">
      <protection locked="0"/>
    </xf>
    <xf numFmtId="0" fontId="10" fillId="0" borderId="12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4" fillId="0" borderId="38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0" borderId="0" xfId="0" applyFont="1" applyAlignment="1" applyProtection="1">
      <alignment horizontal="center" vertical="center"/>
      <protection locked="0"/>
    </xf>
    <xf numFmtId="0" fontId="3" fillId="0" borderId="5" xfId="0" applyFont="1" applyBorder="1"/>
    <xf numFmtId="0" fontId="12" fillId="0" borderId="1" xfId="0" applyFont="1" applyBorder="1"/>
    <xf numFmtId="0" fontId="1" fillId="0" borderId="5" xfId="0" applyFont="1" applyBorder="1"/>
    <xf numFmtId="44" fontId="1" fillId="0" borderId="12" xfId="0" applyNumberFormat="1" applyFont="1" applyBorder="1" applyAlignment="1">
      <alignment horizontal="center"/>
    </xf>
    <xf numFmtId="0" fontId="12" fillId="0" borderId="0" xfId="0" applyFont="1"/>
    <xf numFmtId="44" fontId="12" fillId="0" borderId="12" xfId="0" applyNumberFormat="1" applyFont="1" applyBorder="1" applyAlignment="1">
      <alignment horizontal="center"/>
    </xf>
    <xf numFmtId="0" fontId="17" fillId="0" borderId="0" xfId="0" applyFont="1" applyProtection="1">
      <protection locked="0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shrinkToFit="1"/>
    </xf>
    <xf numFmtId="0" fontId="18" fillId="0" borderId="0" xfId="0" applyFont="1" applyProtection="1">
      <protection locked="0"/>
    </xf>
    <xf numFmtId="44" fontId="3" fillId="0" borderId="12" xfId="0" applyNumberFormat="1" applyFont="1" applyBorder="1" applyAlignment="1">
      <alignment horizontal="center"/>
    </xf>
    <xf numFmtId="44" fontId="19" fillId="0" borderId="5" xfId="0" applyNumberFormat="1" applyFont="1" applyBorder="1"/>
    <xf numFmtId="0" fontId="4" fillId="0" borderId="12" xfId="0" applyFont="1" applyBorder="1" applyAlignment="1">
      <alignment horizontal="justify" vertical="center"/>
    </xf>
    <xf numFmtId="44" fontId="4" fillId="0" borderId="6" xfId="0" applyNumberFormat="1" applyFont="1" applyBorder="1" applyAlignment="1">
      <alignment wrapText="1"/>
    </xf>
    <xf numFmtId="44" fontId="4" fillId="0" borderId="4" xfId="0" applyNumberFormat="1" applyFont="1" applyBorder="1" applyAlignment="1">
      <alignment wrapText="1"/>
    </xf>
    <xf numFmtId="0" fontId="12" fillId="0" borderId="0" xfId="0" applyFont="1" applyAlignment="1">
      <alignment horizontal="center"/>
    </xf>
    <xf numFmtId="0" fontId="8" fillId="0" borderId="12" xfId="0" applyFont="1" applyBorder="1" applyAlignment="1">
      <alignment horizontal="left"/>
    </xf>
    <xf numFmtId="0" fontId="12" fillId="0" borderId="5" xfId="0" applyFont="1" applyBorder="1"/>
    <xf numFmtId="0" fontId="4" fillId="0" borderId="12" xfId="0" applyFont="1" applyBorder="1" applyAlignment="1">
      <alignment horizontal="justify" vertical="center" wrapText="1"/>
    </xf>
    <xf numFmtId="0" fontId="8" fillId="0" borderId="0" xfId="0" applyFont="1"/>
    <xf numFmtId="0" fontId="4" fillId="0" borderId="11" xfId="0" applyFont="1" applyBorder="1" applyAlignment="1">
      <alignment horizontal="justify" vertical="center" wrapText="1"/>
    </xf>
    <xf numFmtId="44" fontId="19" fillId="0" borderId="4" xfId="0" applyNumberFormat="1" applyFont="1" applyBorder="1"/>
    <xf numFmtId="44" fontId="7" fillId="0" borderId="6" xfId="0" applyNumberFormat="1" applyFont="1" applyBorder="1" applyAlignment="1">
      <alignment horizontal="center" wrapText="1"/>
    </xf>
    <xf numFmtId="0" fontId="12" fillId="0" borderId="0" xfId="0" applyFont="1" applyProtection="1">
      <protection locked="0"/>
    </xf>
    <xf numFmtId="0" fontId="12" fillId="0" borderId="6" xfId="0" applyFont="1" applyBorder="1"/>
    <xf numFmtId="0" fontId="12" fillId="0" borderId="6" xfId="0" applyFont="1" applyBorder="1" applyAlignment="1">
      <alignment horizontal="center"/>
    </xf>
    <xf numFmtId="0" fontId="12" fillId="0" borderId="4" xfId="0" applyFont="1" applyBorder="1"/>
    <xf numFmtId="0" fontId="8" fillId="0" borderId="12" xfId="0" applyFont="1" applyBorder="1"/>
    <xf numFmtId="0" fontId="6" fillId="0" borderId="11" xfId="0" applyFont="1" applyBorder="1" applyAlignment="1">
      <alignment horizontal="center" shrinkToFit="1"/>
    </xf>
    <xf numFmtId="0" fontId="6" fillId="0" borderId="6" xfId="0" applyFont="1" applyBorder="1" applyAlignment="1">
      <alignment horizontal="center" shrinkToFit="1"/>
    </xf>
    <xf numFmtId="0" fontId="1" fillId="0" borderId="6" xfId="0" applyFont="1" applyBorder="1" applyAlignment="1">
      <alignment horizontal="right"/>
    </xf>
    <xf numFmtId="44" fontId="8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0" borderId="11" xfId="0" applyFont="1" applyBorder="1"/>
    <xf numFmtId="0" fontId="8" fillId="0" borderId="6" xfId="0" applyFont="1" applyBorder="1"/>
    <xf numFmtId="0" fontId="8" fillId="0" borderId="4" xfId="0" applyFont="1" applyBorder="1"/>
    <xf numFmtId="0" fontId="8" fillId="0" borderId="5" xfId="0" applyFont="1" applyBorder="1" applyAlignment="1">
      <alignment horizontal="left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shrinkToFit="1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0" fillId="0" borderId="1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15" xfId="0" applyFont="1" applyBorder="1"/>
    <xf numFmtId="0" fontId="4" fillId="0" borderId="1" xfId="0" applyFont="1" applyBorder="1"/>
    <xf numFmtId="0" fontId="3" fillId="0" borderId="5" xfId="0" applyFont="1" applyBorder="1" applyAlignment="1">
      <alignment shrinkToFit="1"/>
    </xf>
    <xf numFmtId="0" fontId="10" fillId="0" borderId="6" xfId="0" applyFont="1" applyBorder="1" applyAlignment="1" applyProtection="1">
      <alignment horizontal="center" vertical="center"/>
      <protection locked="0"/>
    </xf>
    <xf numFmtId="0" fontId="4" fillId="0" borderId="1" xfId="0" applyFont="1" applyBorder="1" applyProtection="1">
      <protection locked="0"/>
    </xf>
    <xf numFmtId="0" fontId="13" fillId="0" borderId="0" xfId="0" applyFont="1" applyAlignment="1">
      <alignment horizontal="center" wrapText="1"/>
    </xf>
    <xf numFmtId="0" fontId="15" fillId="0" borderId="5" xfId="0" applyFont="1" applyBorder="1" applyProtection="1">
      <protection locked="0"/>
    </xf>
    <xf numFmtId="0" fontId="15" fillId="0" borderId="11" xfId="0" applyFont="1" applyBorder="1" applyProtection="1">
      <protection locked="0"/>
    </xf>
    <xf numFmtId="0" fontId="15" fillId="0" borderId="6" xfId="0" applyFont="1" applyBorder="1" applyProtection="1">
      <protection locked="0"/>
    </xf>
    <xf numFmtId="0" fontId="15" fillId="0" borderId="4" xfId="0" applyFont="1" applyBorder="1" applyProtection="1">
      <protection locked="0"/>
    </xf>
    <xf numFmtId="0" fontId="13" fillId="0" borderId="12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7" fillId="0" borderId="6" xfId="0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alignment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center" vertical="center"/>
    </xf>
    <xf numFmtId="44" fontId="9" fillId="0" borderId="0" xfId="0" applyNumberFormat="1" applyFont="1" applyProtection="1">
      <protection locked="0"/>
    </xf>
    <xf numFmtId="0" fontId="6" fillId="0" borderId="12" xfId="0" applyFont="1" applyBorder="1" applyAlignment="1">
      <alignment horizontal="center" shrinkToFi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shrinkToFit="1"/>
    </xf>
    <xf numFmtId="44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shrinkToFit="1"/>
    </xf>
    <xf numFmtId="0" fontId="4" fillId="0" borderId="5" xfId="0" applyFont="1" applyBorder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3" fillId="0" borderId="0" xfId="0" applyFont="1"/>
    <xf numFmtId="0" fontId="7" fillId="0" borderId="6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6" fillId="0" borderId="6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44" fontId="1" fillId="0" borderId="0" xfId="0" applyNumberFormat="1" applyFont="1" applyAlignment="1">
      <alignment horizontal="center"/>
    </xf>
    <xf numFmtId="44" fontId="1" fillId="0" borderId="0" xfId="0" applyNumberFormat="1" applyFont="1"/>
    <xf numFmtId="0" fontId="14" fillId="0" borderId="0" xfId="0" applyFont="1"/>
    <xf numFmtId="44" fontId="12" fillId="0" borderId="0" xfId="0" applyNumberFormat="1" applyFont="1" applyAlignment="1">
      <alignment horizontal="center"/>
    </xf>
    <xf numFmtId="44" fontId="12" fillId="0" borderId="0" xfId="0" applyNumberFormat="1" applyFont="1"/>
    <xf numFmtId="0" fontId="3" fillId="0" borderId="0" xfId="0" applyFont="1" applyProtection="1">
      <protection locked="0"/>
    </xf>
    <xf numFmtId="0" fontId="10" fillId="0" borderId="11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3" fillId="0" borderId="0" xfId="0" applyFont="1"/>
    <xf numFmtId="0" fontId="8" fillId="0" borderId="0" xfId="0" applyFont="1" applyAlignment="1">
      <alignment horizontal="left"/>
    </xf>
    <xf numFmtId="0" fontId="33" fillId="0" borderId="0" xfId="0" applyFont="1" applyAlignment="1">
      <alignment horizontal="right" vertical="center"/>
    </xf>
    <xf numFmtId="0" fontId="33" fillId="0" borderId="5" xfId="0" applyFont="1" applyBorder="1" applyAlignment="1">
      <alignment horizontal="right" vertical="center"/>
    </xf>
    <xf numFmtId="44" fontId="8" fillId="0" borderId="7" xfId="0" applyNumberFormat="1" applyFont="1" applyBorder="1" applyAlignment="1">
      <alignment horizontal="center" vertical="center"/>
    </xf>
    <xf numFmtId="44" fontId="8" fillId="0" borderId="3" xfId="0" applyNumberFormat="1" applyFont="1" applyBorder="1" applyAlignment="1">
      <alignment horizontal="center" vertical="center"/>
    </xf>
    <xf numFmtId="44" fontId="8" fillId="0" borderId="2" xfId="0" applyNumberFormat="1" applyFont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shrinkToFit="1"/>
    </xf>
    <xf numFmtId="164" fontId="8" fillId="0" borderId="7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4" fontId="12" fillId="0" borderId="31" xfId="0" applyNumberFormat="1" applyFont="1" applyBorder="1" applyAlignment="1">
      <alignment horizontal="center"/>
    </xf>
    <xf numFmtId="44" fontId="12" fillId="0" borderId="32" xfId="0" applyNumberFormat="1" applyFont="1" applyBorder="1" applyAlignment="1">
      <alignment horizontal="center"/>
    </xf>
    <xf numFmtId="44" fontId="12" fillId="0" borderId="21" xfId="0" applyNumberFormat="1" applyFont="1" applyBorder="1" applyAlignment="1">
      <alignment horizontal="center"/>
    </xf>
    <xf numFmtId="44" fontId="12" fillId="0" borderId="22" xfId="0" applyNumberFormat="1" applyFont="1" applyBorder="1" applyAlignment="1">
      <alignment horizont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2" fillId="0" borderId="15" xfId="0" applyFont="1" applyBorder="1" applyAlignment="1" applyProtection="1">
      <alignment horizontal="center" wrapText="1"/>
      <protection locked="0"/>
    </xf>
    <xf numFmtId="0" fontId="12" fillId="0" borderId="1" xfId="0" applyFont="1" applyBorder="1" applyAlignment="1" applyProtection="1">
      <alignment horizontal="center" wrapText="1"/>
      <protection locked="0"/>
    </xf>
    <xf numFmtId="0" fontId="12" fillId="0" borderId="17" xfId="0" applyFont="1" applyBorder="1" applyAlignment="1" applyProtection="1">
      <alignment horizontal="center" wrapText="1"/>
      <protection locked="0"/>
    </xf>
    <xf numFmtId="0" fontId="12" fillId="0" borderId="31" xfId="0" applyFont="1" applyBorder="1" applyAlignment="1" applyProtection="1">
      <alignment horizontal="left" wrapText="1"/>
      <protection locked="0"/>
    </xf>
    <xf numFmtId="0" fontId="29" fillId="0" borderId="32" xfId="0" applyFont="1" applyBorder="1" applyAlignment="1" applyProtection="1">
      <alignment horizontal="left" wrapText="1"/>
      <protection locked="0"/>
    </xf>
    <xf numFmtId="44" fontId="12" fillId="0" borderId="15" xfId="0" applyNumberFormat="1" applyFont="1" applyBorder="1" applyAlignment="1" applyProtection="1">
      <alignment horizontal="center" wrapText="1"/>
      <protection locked="0"/>
    </xf>
    <xf numFmtId="44" fontId="12" fillId="0" borderId="1" xfId="0" applyNumberFormat="1" applyFont="1" applyBorder="1" applyAlignment="1" applyProtection="1">
      <alignment horizontal="center" wrapText="1"/>
      <protection locked="0"/>
    </xf>
    <xf numFmtId="44" fontId="12" fillId="0" borderId="17" xfId="0" applyNumberFormat="1" applyFont="1" applyBorder="1" applyAlignment="1" applyProtection="1">
      <alignment horizontal="center" wrapText="1"/>
      <protection locked="0"/>
    </xf>
    <xf numFmtId="0" fontId="25" fillId="0" borderId="53" xfId="0" applyFont="1" applyBorder="1" applyAlignment="1" applyProtection="1">
      <alignment horizontal="center" wrapText="1"/>
      <protection locked="0"/>
    </xf>
    <xf numFmtId="0" fontId="12" fillId="0" borderId="54" xfId="0" applyFont="1" applyBorder="1" applyProtection="1">
      <protection locked="0"/>
    </xf>
    <xf numFmtId="0" fontId="12" fillId="0" borderId="55" xfId="0" applyFont="1" applyBorder="1" applyProtection="1">
      <protection locked="0"/>
    </xf>
    <xf numFmtId="0" fontId="27" fillId="0" borderId="31" xfId="0" applyFont="1" applyBorder="1" applyAlignment="1">
      <alignment horizontal="center" wrapText="1"/>
    </xf>
    <xf numFmtId="0" fontId="27" fillId="0" borderId="32" xfId="0" applyFont="1" applyBorder="1" applyAlignment="1">
      <alignment horizontal="center" wrapText="1"/>
    </xf>
    <xf numFmtId="0" fontId="27" fillId="0" borderId="21" xfId="0" applyFont="1" applyBorder="1" applyAlignment="1">
      <alignment horizont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12" fillId="0" borderId="13" xfId="0" applyFont="1" applyBorder="1" applyAlignment="1" applyProtection="1">
      <alignment horizontal="center" wrapText="1"/>
      <protection locked="0"/>
    </xf>
    <xf numFmtId="0" fontId="12" fillId="0" borderId="14" xfId="0" applyFont="1" applyBorder="1" applyAlignment="1" applyProtection="1">
      <alignment horizontal="center" wrapText="1"/>
      <protection locked="0"/>
    </xf>
    <xf numFmtId="0" fontId="12" fillId="0" borderId="16" xfId="0" applyFont="1" applyBorder="1" applyAlignment="1" applyProtection="1">
      <alignment horizontal="center" wrapText="1"/>
      <protection locked="0"/>
    </xf>
    <xf numFmtId="0" fontId="12" fillId="0" borderId="34" xfId="0" applyFont="1" applyBorder="1" applyAlignment="1" applyProtection="1">
      <alignment horizontal="left" wrapText="1"/>
      <protection locked="0"/>
    </xf>
    <xf numFmtId="0" fontId="12" fillId="0" borderId="35" xfId="0" applyFont="1" applyBorder="1" applyAlignment="1" applyProtection="1">
      <alignment horizontal="left" wrapText="1"/>
      <protection locked="0"/>
    </xf>
    <xf numFmtId="44" fontId="12" fillId="0" borderId="38" xfId="0" applyNumberFormat="1" applyFont="1" applyBorder="1" applyAlignment="1" applyProtection="1">
      <alignment horizontal="center" wrapText="1"/>
      <protection locked="0"/>
    </xf>
    <xf numFmtId="44" fontId="12" fillId="0" borderId="24" xfId="0" applyNumberFormat="1" applyFont="1" applyBorder="1" applyAlignment="1" applyProtection="1">
      <alignment horizontal="center" wrapText="1"/>
      <protection locked="0"/>
    </xf>
    <xf numFmtId="44" fontId="12" fillId="0" borderId="25" xfId="0" applyNumberFormat="1" applyFont="1" applyBorder="1" applyAlignment="1" applyProtection="1">
      <alignment horizontal="center" wrapText="1"/>
      <protection locked="0"/>
    </xf>
    <xf numFmtId="44" fontId="1" fillId="0" borderId="31" xfId="0" applyNumberFormat="1" applyFont="1" applyBorder="1" applyAlignment="1">
      <alignment horizontal="center" vertical="center"/>
    </xf>
    <xf numFmtId="44" fontId="1" fillId="0" borderId="32" xfId="0" applyNumberFormat="1" applyFont="1" applyBorder="1" applyAlignment="1">
      <alignment horizontal="center" vertical="center"/>
    </xf>
    <xf numFmtId="44" fontId="1" fillId="0" borderId="21" xfId="0" applyNumberFormat="1" applyFont="1" applyBorder="1" applyAlignment="1">
      <alignment horizontal="center" vertical="center"/>
    </xf>
    <xf numFmtId="44" fontId="1" fillId="0" borderId="22" xfId="0" applyNumberFormat="1" applyFont="1" applyBorder="1" applyAlignment="1">
      <alignment horizontal="center" vertical="center"/>
    </xf>
    <xf numFmtId="44" fontId="1" fillId="0" borderId="33" xfId="0" applyNumberFormat="1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2" xfId="0" applyFont="1" applyBorder="1" applyAlignment="1">
      <alignment horizontal="center" shrinkToFit="1"/>
    </xf>
    <xf numFmtId="0" fontId="4" fillId="0" borderId="0" xfId="0" applyFont="1" applyAlignment="1">
      <alignment horizontal="center" shrinkToFit="1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10" fillId="0" borderId="8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10" fillId="0" borderId="10" xfId="0" applyFont="1" applyBorder="1" applyAlignment="1">
      <alignment horizontal="left" wrapText="1"/>
    </xf>
    <xf numFmtId="0" fontId="12" fillId="0" borderId="1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/>
    </xf>
    <xf numFmtId="0" fontId="4" fillId="0" borderId="6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 wrapText="1" shrinkToFit="1"/>
    </xf>
    <xf numFmtId="0" fontId="7" fillId="0" borderId="4" xfId="0" applyFont="1" applyBorder="1" applyAlignment="1" applyProtection="1">
      <alignment horizontal="center"/>
      <protection locked="0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44" fontId="7" fillId="0" borderId="7" xfId="0" applyNumberFormat="1" applyFont="1" applyBorder="1" applyAlignment="1" applyProtection="1">
      <alignment horizontal="center" wrapText="1"/>
      <protection locked="0"/>
    </xf>
    <xf numFmtId="44" fontId="7" fillId="0" borderId="3" xfId="0" applyNumberFormat="1" applyFont="1" applyBorder="1" applyAlignment="1" applyProtection="1">
      <alignment horizontal="center" wrapText="1"/>
      <protection locked="0"/>
    </xf>
    <xf numFmtId="44" fontId="7" fillId="0" borderId="2" xfId="0" applyNumberFormat="1" applyFont="1" applyBorder="1" applyAlignment="1" applyProtection="1">
      <alignment horizont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left"/>
      <protection locked="0"/>
    </xf>
    <xf numFmtId="0" fontId="4" fillId="0" borderId="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8" fillId="0" borderId="12" xfId="0" applyFont="1" applyBorder="1" applyAlignment="1">
      <alignment horizontal="center" shrinkToFit="1"/>
    </xf>
    <xf numFmtId="0" fontId="8" fillId="0" borderId="0" xfId="0" applyFont="1" applyAlignment="1">
      <alignment horizontal="center" shrinkToFit="1"/>
    </xf>
    <xf numFmtId="0" fontId="8" fillId="0" borderId="1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26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4" fontId="21" fillId="0" borderId="8" xfId="0" applyNumberFormat="1" applyFont="1" applyBorder="1" applyAlignment="1">
      <alignment horizontal="center" vertical="center"/>
    </xf>
    <xf numFmtId="44" fontId="21" fillId="0" borderId="9" xfId="0" applyNumberFormat="1" applyFont="1" applyBorder="1" applyAlignment="1">
      <alignment horizontal="center" vertical="center"/>
    </xf>
    <xf numFmtId="44" fontId="21" fillId="0" borderId="10" xfId="0" applyNumberFormat="1" applyFont="1" applyBorder="1" applyAlignment="1">
      <alignment horizontal="center" vertical="center"/>
    </xf>
    <xf numFmtId="44" fontId="21" fillId="0" borderId="11" xfId="0" applyNumberFormat="1" applyFont="1" applyBorder="1" applyAlignment="1">
      <alignment horizontal="center" vertical="center"/>
    </xf>
    <xf numFmtId="44" fontId="21" fillId="0" borderId="6" xfId="0" applyNumberFormat="1" applyFont="1" applyBorder="1" applyAlignment="1">
      <alignment horizontal="center" vertical="center"/>
    </xf>
    <xf numFmtId="44" fontId="21" fillId="0" borderId="4" xfId="0" applyNumberFormat="1" applyFont="1" applyBorder="1" applyAlignment="1">
      <alignment horizontal="center" vertical="center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shrinkToFit="1"/>
    </xf>
    <xf numFmtId="0" fontId="13" fillId="0" borderId="21" xfId="0" applyFont="1" applyBorder="1" applyAlignment="1">
      <alignment horizontal="center" vertical="center" shrinkToFi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12" fillId="0" borderId="45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0" fontId="16" fillId="0" borderId="21" xfId="0" applyFont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 wrapText="1" shrinkToFit="1"/>
      <protection locked="0"/>
    </xf>
    <xf numFmtId="0" fontId="1" fillId="0" borderId="21" xfId="0" applyFont="1" applyBorder="1" applyAlignment="1" applyProtection="1">
      <alignment horizontal="center" vertical="center" wrapText="1" shrinkToFi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0" borderId="27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2" fillId="0" borderId="12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11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14" fillId="0" borderId="40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12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12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12" fillId="0" borderId="12" xfId="0" applyFont="1" applyBorder="1" applyAlignment="1">
      <alignment horizontal="justify" wrapText="1"/>
    </xf>
    <xf numFmtId="0" fontId="12" fillId="0" borderId="0" xfId="0" applyFont="1" applyAlignment="1">
      <alignment horizontal="justify" wrapText="1"/>
    </xf>
    <xf numFmtId="0" fontId="12" fillId="0" borderId="5" xfId="0" applyFont="1" applyBorder="1" applyAlignment="1">
      <alignment horizontal="justify" wrapText="1"/>
    </xf>
    <xf numFmtId="0" fontId="12" fillId="0" borderId="11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37" xfId="0" applyFont="1" applyBorder="1" applyAlignment="1">
      <alignment horizontal="left"/>
    </xf>
    <xf numFmtId="0" fontId="12" fillId="0" borderId="36" xfId="0" applyFont="1" applyBorder="1" applyAlignment="1">
      <alignment horizontal="left"/>
    </xf>
    <xf numFmtId="0" fontId="15" fillId="0" borderId="15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26" fillId="0" borderId="31" xfId="0" applyFont="1" applyBorder="1" applyAlignment="1" applyProtection="1">
      <alignment horizontal="center" vertical="center" wrapText="1"/>
      <protection locked="0"/>
    </xf>
    <xf numFmtId="0" fontId="26" fillId="0" borderId="32" xfId="0" applyFont="1" applyBorder="1" applyAlignment="1" applyProtection="1">
      <alignment horizontal="center" vertical="center" wrapText="1"/>
      <protection locked="0"/>
    </xf>
    <xf numFmtId="0" fontId="26" fillId="0" borderId="21" xfId="0" applyFont="1" applyBorder="1" applyAlignment="1" applyProtection="1">
      <alignment horizontal="center" vertical="center" wrapText="1"/>
      <protection locked="0"/>
    </xf>
    <xf numFmtId="0" fontId="28" fillId="0" borderId="22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2" fillId="0" borderId="15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8" fillId="0" borderId="24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 wrapText="1"/>
      <protection locked="0"/>
    </xf>
    <xf numFmtId="0" fontId="12" fillId="0" borderId="32" xfId="0" applyFont="1" applyBorder="1" applyAlignment="1" applyProtection="1">
      <alignment wrapText="1"/>
      <protection locked="0"/>
    </xf>
    <xf numFmtId="0" fontId="8" fillId="0" borderId="30" xfId="0" applyFont="1" applyBorder="1" applyAlignment="1" applyProtection="1">
      <alignment horizontal="left" wrapText="1"/>
      <protection locked="0"/>
    </xf>
    <xf numFmtId="0" fontId="8" fillId="0" borderId="25" xfId="0" applyFont="1" applyBorder="1" applyAlignment="1" applyProtection="1">
      <alignment horizontal="left" wrapText="1"/>
      <protection locked="0"/>
    </xf>
    <xf numFmtId="0" fontId="12" fillId="0" borderId="31" xfId="0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8" fillId="0" borderId="1" xfId="0" applyFont="1" applyBorder="1" applyAlignment="1" applyProtection="1">
      <alignment horizontal="left" wrapText="1"/>
      <protection locked="0"/>
    </xf>
    <xf numFmtId="0" fontId="8" fillId="0" borderId="22" xfId="0" applyFont="1" applyBorder="1" applyAlignment="1" applyProtection="1">
      <alignment horizontal="left" wrapText="1"/>
      <protection locked="0"/>
    </xf>
    <xf numFmtId="0" fontId="12" fillId="0" borderId="32" xfId="0" applyFont="1" applyBorder="1" applyAlignment="1" applyProtection="1">
      <alignment horizontal="left" wrapText="1"/>
      <protection locked="0"/>
    </xf>
    <xf numFmtId="0" fontId="8" fillId="0" borderId="21" xfId="0" applyFont="1" applyBorder="1" applyAlignment="1" applyProtection="1">
      <alignment horizontal="left" wrapText="1"/>
      <protection locked="0"/>
    </xf>
    <xf numFmtId="0" fontId="8" fillId="0" borderId="17" xfId="0" applyFont="1" applyBorder="1" applyAlignment="1" applyProtection="1">
      <alignment horizontal="left" wrapText="1"/>
      <protection locked="0"/>
    </xf>
    <xf numFmtId="0" fontId="24" fillId="0" borderId="7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10" fillId="0" borderId="50" xfId="0" applyFont="1" applyBorder="1" applyAlignment="1">
      <alignment horizontal="left" vertical="center"/>
    </xf>
    <xf numFmtId="0" fontId="10" fillId="0" borderId="51" xfId="0" applyFont="1" applyBorder="1" applyAlignment="1">
      <alignment horizontal="left" vertical="center"/>
    </xf>
    <xf numFmtId="0" fontId="10" fillId="0" borderId="52" xfId="0" applyFont="1" applyBorder="1" applyAlignment="1">
      <alignment horizontal="left" vertical="center"/>
    </xf>
    <xf numFmtId="0" fontId="11" fillId="0" borderId="15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0" fontId="12" fillId="0" borderId="18" xfId="0" applyFont="1" applyBorder="1" applyAlignment="1">
      <alignment wrapText="1"/>
    </xf>
    <xf numFmtId="0" fontId="12" fillId="0" borderId="19" xfId="0" applyFont="1" applyBorder="1" applyAlignment="1">
      <alignment wrapText="1"/>
    </xf>
    <xf numFmtId="0" fontId="8" fillId="0" borderId="19" xfId="0" applyFont="1" applyBorder="1" applyAlignment="1" applyProtection="1">
      <alignment horizontal="left" vertical="center" wrapText="1"/>
      <protection locked="0"/>
    </xf>
    <xf numFmtId="0" fontId="8" fillId="0" borderId="20" xfId="0" applyFont="1" applyBorder="1" applyAlignment="1" applyProtection="1">
      <alignment horizontal="left" vertical="center" wrapText="1"/>
      <protection locked="0"/>
    </xf>
    <xf numFmtId="0" fontId="11" fillId="0" borderId="50" xfId="0" applyFont="1" applyBorder="1"/>
    <xf numFmtId="0" fontId="11" fillId="0" borderId="51" xfId="0" applyFont="1" applyBorder="1"/>
    <xf numFmtId="0" fontId="11" fillId="0" borderId="52" xfId="0" applyFont="1" applyBorder="1"/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6" xfId="0" applyFont="1" applyBorder="1" applyAlignment="1" applyProtection="1">
      <alignment horizontal="left" vertical="center" wrapText="1"/>
      <protection locked="0"/>
    </xf>
    <xf numFmtId="0" fontId="8" fillId="0" borderId="32" xfId="0" applyFont="1" applyBorder="1" applyAlignment="1" applyProtection="1">
      <alignment horizontal="left" wrapText="1"/>
      <protection locked="0"/>
    </xf>
    <xf numFmtId="0" fontId="12" fillId="0" borderId="21" xfId="0" applyFont="1" applyBorder="1" applyAlignment="1" applyProtection="1">
      <alignment wrapText="1"/>
      <protection locked="0"/>
    </xf>
    <xf numFmtId="0" fontId="12" fillId="0" borderId="22" xfId="0" applyFont="1" applyBorder="1" applyAlignment="1" applyProtection="1">
      <alignment wrapText="1"/>
      <protection locked="0"/>
    </xf>
    <xf numFmtId="0" fontId="8" fillId="0" borderId="39" xfId="0" applyFont="1" applyBorder="1" applyAlignment="1" applyProtection="1">
      <alignment horizontal="left" wrapText="1"/>
      <protection locked="0"/>
    </xf>
    <xf numFmtId="0" fontId="8" fillId="0" borderId="44" xfId="0" applyFont="1" applyBorder="1" applyAlignment="1" applyProtection="1">
      <alignment horizontal="left" wrapText="1"/>
      <protection locked="0"/>
    </xf>
    <xf numFmtId="0" fontId="12" fillId="0" borderId="49" xfId="0" applyFont="1" applyBorder="1" applyAlignment="1">
      <alignment wrapText="1"/>
    </xf>
    <xf numFmtId="0" fontId="12" fillId="0" borderId="45" xfId="0" applyFont="1" applyBorder="1" applyAlignment="1">
      <alignment wrapText="1"/>
    </xf>
    <xf numFmtId="0" fontId="8" fillId="0" borderId="47" xfId="0" applyFont="1" applyBorder="1" applyAlignment="1" applyProtection="1">
      <alignment horizontal="left" wrapText="1"/>
      <protection locked="0"/>
    </xf>
    <xf numFmtId="0" fontId="8" fillId="0" borderId="37" xfId="0" applyFont="1" applyBorder="1" applyAlignment="1" applyProtection="1">
      <alignment horizontal="left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0" fontId="8" fillId="0" borderId="36" xfId="0" applyFont="1" applyBorder="1" applyAlignment="1" applyProtection="1">
      <alignment horizontal="left" wrapText="1"/>
      <protection locked="0"/>
    </xf>
    <xf numFmtId="0" fontId="8" fillId="0" borderId="48" xfId="0" applyFont="1" applyBorder="1" applyAlignment="1" applyProtection="1">
      <alignment horizontal="left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11" fillId="0" borderId="16" xfId="0" applyFont="1" applyBorder="1"/>
    <xf numFmtId="0" fontId="2" fillId="0" borderId="1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14" fontId="4" fillId="0" borderId="6" xfId="0" applyNumberFormat="1" applyFont="1" applyBorder="1" applyAlignment="1" applyProtection="1">
      <alignment horizontal="center" wrapText="1"/>
      <protection locked="0"/>
    </xf>
    <xf numFmtId="0" fontId="4" fillId="0" borderId="6" xfId="0" applyFont="1" applyBorder="1" applyAlignment="1" applyProtection="1">
      <alignment horizontal="center" wrapText="1"/>
      <protection locked="0"/>
    </xf>
    <xf numFmtId="0" fontId="4" fillId="0" borderId="4" xfId="0" applyFont="1" applyBorder="1" applyAlignment="1" applyProtection="1">
      <alignment horizontal="center" wrapText="1"/>
      <protection locked="0"/>
    </xf>
    <xf numFmtId="0" fontId="12" fillId="0" borderId="18" xfId="0" applyFont="1" applyBorder="1" applyAlignment="1">
      <alignment horizontal="justify" vertical="justify" wrapText="1"/>
    </xf>
    <xf numFmtId="0" fontId="12" fillId="0" borderId="19" xfId="0" applyFont="1" applyBorder="1" applyAlignment="1">
      <alignment horizontal="justify" vertical="justify" wrapText="1"/>
    </xf>
    <xf numFmtId="0" fontId="12" fillId="0" borderId="20" xfId="0" applyFont="1" applyBorder="1" applyAlignment="1">
      <alignment horizontal="justify" vertical="justify" wrapText="1"/>
    </xf>
    <xf numFmtId="0" fontId="7" fillId="2" borderId="12" xfId="0" applyFont="1" applyFill="1" applyBorder="1" applyAlignment="1">
      <alignment horizontal="left" vertical="center" shrinkToFit="1"/>
    </xf>
    <xf numFmtId="0" fontId="7" fillId="2" borderId="0" xfId="0" applyFont="1" applyFill="1" applyAlignment="1">
      <alignment vertical="center" shrinkToFit="1"/>
    </xf>
    <xf numFmtId="0" fontId="7" fillId="2" borderId="0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left" vertical="center" shrinkToFit="1"/>
    </xf>
    <xf numFmtId="164" fontId="8" fillId="0" borderId="1" xfId="5" applyNumberFormat="1" applyFont="1" applyBorder="1" applyAlignment="1">
      <alignment horizontal="center" vertical="center"/>
    </xf>
    <xf numFmtId="164" fontId="8" fillId="0" borderId="0" xfId="5" applyNumberFormat="1" applyFont="1" applyBorder="1" applyAlignment="1">
      <alignment vertical="center"/>
    </xf>
    <xf numFmtId="0" fontId="7" fillId="2" borderId="0" xfId="0" applyFont="1" applyFill="1" applyBorder="1" applyAlignment="1">
      <alignment vertical="center" shrinkToFit="1"/>
    </xf>
    <xf numFmtId="44" fontId="3" fillId="0" borderId="0" xfId="0" applyNumberFormat="1" applyFont="1" applyBorder="1" applyAlignment="1">
      <alignment horizontal="center"/>
    </xf>
    <xf numFmtId="44" fontId="32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15" fillId="0" borderId="0" xfId="0" applyFont="1" applyBorder="1" applyProtection="1">
      <protection locked="0"/>
    </xf>
  </cellXfs>
  <cellStyles count="6">
    <cellStyle name="Moeda 2" xfId="2" xr:uid="{00000000-0005-0000-0000-000000000000}"/>
    <cellStyle name="Normal" xfId="0" builtinId="0"/>
    <cellStyle name="Normal 2" xfId="1" xr:uid="{00000000-0005-0000-0000-000002000000}"/>
    <cellStyle name="Porcentagem 2" xfId="4" xr:uid="{00000000-0005-0000-0000-000003000000}"/>
    <cellStyle name="Vírgula" xfId="5" builtinId="3"/>
    <cellStyle name="Vírgula 2" xfId="3" xr:uid="{00000000-0005-0000-0000-000004000000}"/>
  </cellStyles>
  <dxfs count="0"/>
  <tableStyles count="0" defaultTableStyle="TableStyleMedium2" defaultPivotStyle="PivotStyleLight16"/>
  <colors>
    <mruColors>
      <color rgb="FF66FFFF"/>
      <color rgb="FFFB939A"/>
      <color rgb="FFFF7575"/>
      <color rgb="FFFF6161"/>
      <color rgb="FFE46E5A"/>
      <color rgb="FFCDA4F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X209"/>
  <sheetViews>
    <sheetView tabSelected="1" view="pageBreakPreview" zoomScale="110" zoomScaleNormal="80" zoomScaleSheetLayoutView="110" zoomScalePageLayoutView="115" workbookViewId="0">
      <selection activeCell="Y88" sqref="Y88"/>
    </sheetView>
  </sheetViews>
  <sheetFormatPr defaultColWidth="9.140625" defaultRowHeight="15" x14ac:dyDescent="0.25"/>
  <cols>
    <col min="1" max="1" width="6.28515625" style="24" customWidth="1"/>
    <col min="2" max="2" width="5.42578125" style="24" customWidth="1"/>
    <col min="3" max="3" width="4.85546875" style="24" customWidth="1"/>
    <col min="4" max="4" width="5.42578125" style="24" customWidth="1"/>
    <col min="5" max="5" width="5" style="24" customWidth="1"/>
    <col min="6" max="6" width="5.42578125" style="24" customWidth="1"/>
    <col min="7" max="7" width="3.7109375" style="24" customWidth="1"/>
    <col min="8" max="8" width="4.85546875" style="24" customWidth="1"/>
    <col min="9" max="9" width="4.5703125" style="24" customWidth="1"/>
    <col min="10" max="11" width="5" style="24" customWidth="1"/>
    <col min="12" max="12" width="4" style="24" customWidth="1"/>
    <col min="13" max="13" width="5.85546875" style="24" customWidth="1"/>
    <col min="14" max="14" width="4.7109375" style="24" customWidth="1"/>
    <col min="15" max="15" width="4.5703125" style="24" customWidth="1"/>
    <col min="16" max="16" width="5.42578125" style="24" customWidth="1"/>
    <col min="17" max="17" width="5.140625" style="24" customWidth="1"/>
    <col min="18" max="19" width="4.5703125" style="24" customWidth="1"/>
    <col min="20" max="20" width="4.42578125" style="24" customWidth="1"/>
    <col min="21" max="21" width="6.28515625" style="24" customWidth="1"/>
    <col min="22" max="22" width="12.7109375" style="3" bestFit="1" customWidth="1"/>
    <col min="23" max="23" width="16" style="3" bestFit="1" customWidth="1"/>
    <col min="24" max="24" width="11.85546875" style="3" bestFit="1" customWidth="1"/>
    <col min="25" max="25" width="13.140625" style="3" bestFit="1" customWidth="1"/>
    <col min="26" max="16384" width="9.140625" style="3"/>
  </cols>
  <sheetData>
    <row r="1" spans="1:21" ht="26.25" customHeight="1" thickBot="1" x14ac:dyDescent="0.3">
      <c r="A1" s="375" t="s">
        <v>128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7"/>
    </row>
    <row r="2" spans="1:21" ht="15.75" customHeight="1" thickBot="1" x14ac:dyDescent="0.3">
      <c r="A2" s="378" t="s">
        <v>116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  <c r="T2" s="379"/>
      <c r="U2" s="380"/>
    </row>
    <row r="3" spans="1:21" ht="20.25" customHeight="1" x14ac:dyDescent="0.25">
      <c r="A3" s="381" t="s">
        <v>107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3"/>
    </row>
    <row r="4" spans="1:21" ht="14.25" customHeight="1" x14ac:dyDescent="0.25">
      <c r="A4" s="384" t="s">
        <v>82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  <c r="T4" s="385"/>
      <c r="U4" s="386"/>
    </row>
    <row r="5" spans="1:21" ht="16.5" customHeight="1" x14ac:dyDescent="0.25">
      <c r="A5" s="361" t="s">
        <v>0</v>
      </c>
      <c r="B5" s="362"/>
      <c r="C5" s="370"/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74"/>
    </row>
    <row r="6" spans="1:21" ht="16.5" customHeight="1" x14ac:dyDescent="0.25">
      <c r="A6" s="361" t="s">
        <v>1</v>
      </c>
      <c r="B6" s="362"/>
      <c r="C6" s="398"/>
      <c r="D6" s="398"/>
      <c r="E6" s="398"/>
      <c r="F6" s="398"/>
      <c r="G6" s="398"/>
      <c r="H6" s="398"/>
      <c r="I6" s="398"/>
      <c r="J6" s="398"/>
      <c r="K6" s="398"/>
      <c r="L6" s="398"/>
      <c r="M6" s="399" t="s">
        <v>38</v>
      </c>
      <c r="N6" s="400"/>
      <c r="O6" s="401"/>
      <c r="P6" s="401"/>
      <c r="Q6" s="401"/>
      <c r="R6" s="401"/>
      <c r="S6" s="401"/>
      <c r="T6" s="401"/>
      <c r="U6" s="402"/>
    </row>
    <row r="7" spans="1:21" ht="16.5" customHeight="1" x14ac:dyDescent="0.25">
      <c r="A7" s="403" t="s">
        <v>2</v>
      </c>
      <c r="B7" s="404"/>
      <c r="C7" s="405"/>
      <c r="D7" s="405"/>
      <c r="E7" s="405"/>
      <c r="F7" s="405"/>
      <c r="G7" s="405"/>
      <c r="H7" s="405"/>
      <c r="I7" s="405"/>
      <c r="J7" s="405"/>
      <c r="K7" s="405"/>
      <c r="L7" s="406"/>
      <c r="M7" s="407" t="s">
        <v>39</v>
      </c>
      <c r="N7" s="407"/>
      <c r="O7" s="408"/>
      <c r="P7" s="405"/>
      <c r="Q7" s="405"/>
      <c r="R7" s="405"/>
      <c r="S7" s="405"/>
      <c r="T7" s="405"/>
      <c r="U7" s="409"/>
    </row>
    <row r="8" spans="1:21" ht="16.5" customHeight="1" thickBot="1" x14ac:dyDescent="0.3">
      <c r="A8" s="387" t="s">
        <v>3</v>
      </c>
      <c r="B8" s="388"/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389"/>
      <c r="S8" s="389"/>
      <c r="T8" s="389"/>
      <c r="U8" s="390"/>
    </row>
    <row r="9" spans="1:21" ht="5.25" customHeight="1" thickBot="1" x14ac:dyDescent="0.3">
      <c r="A9" s="229"/>
      <c r="B9" s="222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44"/>
    </row>
    <row r="10" spans="1:21" ht="15.75" customHeight="1" thickBot="1" x14ac:dyDescent="0.3">
      <c r="A10" s="391" t="s">
        <v>108</v>
      </c>
      <c r="B10" s="392"/>
      <c r="C10" s="392"/>
      <c r="D10" s="392"/>
      <c r="E10" s="392"/>
      <c r="F10" s="392"/>
      <c r="G10" s="392"/>
      <c r="H10" s="392"/>
      <c r="I10" s="392"/>
      <c r="J10" s="392"/>
      <c r="K10" s="392"/>
      <c r="L10" s="392"/>
      <c r="M10" s="392"/>
      <c r="N10" s="392"/>
      <c r="O10" s="392"/>
      <c r="P10" s="392"/>
      <c r="Q10" s="392"/>
      <c r="R10" s="392"/>
      <c r="S10" s="392"/>
      <c r="T10" s="392"/>
      <c r="U10" s="393"/>
    </row>
    <row r="11" spans="1:21" ht="22.5" customHeight="1" x14ac:dyDescent="0.25">
      <c r="A11" s="394" t="s">
        <v>0</v>
      </c>
      <c r="B11" s="395"/>
      <c r="C11" s="396"/>
      <c r="D11" s="396"/>
      <c r="E11" s="396"/>
      <c r="F11" s="396"/>
      <c r="G11" s="396"/>
      <c r="H11" s="396"/>
      <c r="I11" s="396"/>
      <c r="J11" s="396"/>
      <c r="K11" s="396"/>
      <c r="L11" s="396"/>
      <c r="M11" s="396"/>
      <c r="N11" s="396"/>
      <c r="O11" s="396"/>
      <c r="P11" s="396"/>
      <c r="Q11" s="396"/>
      <c r="R11" s="396"/>
      <c r="S11" s="396"/>
      <c r="T11" s="396"/>
      <c r="U11" s="397"/>
    </row>
    <row r="12" spans="1:21" ht="21" customHeight="1" thickBot="1" x14ac:dyDescent="0.3">
      <c r="A12" s="416" t="s">
        <v>71</v>
      </c>
      <c r="B12" s="417"/>
      <c r="C12" s="417"/>
      <c r="D12" s="417"/>
      <c r="E12" s="417"/>
      <c r="F12" s="417"/>
      <c r="G12" s="417"/>
      <c r="H12" s="417"/>
      <c r="I12" s="418" t="s">
        <v>70</v>
      </c>
      <c r="J12" s="418"/>
      <c r="K12" s="419"/>
      <c r="L12" s="420"/>
      <c r="M12" s="420"/>
      <c r="N12" s="420"/>
      <c r="O12" s="420"/>
      <c r="P12" s="87" t="s">
        <v>72</v>
      </c>
      <c r="Q12" s="419"/>
      <c r="R12" s="420"/>
      <c r="S12" s="420"/>
      <c r="T12" s="420"/>
      <c r="U12" s="421"/>
    </row>
    <row r="13" spans="1:21" ht="8.25" customHeight="1" thickBot="1" x14ac:dyDescent="0.3">
      <c r="A13" s="410"/>
      <c r="B13" s="411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P13" s="411"/>
      <c r="Q13" s="411"/>
      <c r="R13" s="411"/>
      <c r="S13" s="411"/>
      <c r="T13" s="411"/>
      <c r="U13" s="412"/>
    </row>
    <row r="14" spans="1:21" ht="5.25" customHeight="1" thickBot="1" x14ac:dyDescent="0.3">
      <c r="A14" s="229"/>
      <c r="B14" s="222"/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44"/>
    </row>
    <row r="15" spans="1:21" ht="16.5" customHeight="1" x14ac:dyDescent="0.25">
      <c r="A15" s="413" t="s">
        <v>109</v>
      </c>
      <c r="B15" s="414"/>
      <c r="C15" s="414"/>
      <c r="D15" s="414"/>
      <c r="E15" s="414"/>
      <c r="F15" s="414"/>
      <c r="G15" s="414"/>
      <c r="H15" s="414"/>
      <c r="I15" s="414"/>
      <c r="J15" s="414"/>
      <c r="K15" s="414"/>
      <c r="L15" s="414"/>
      <c r="M15" s="414"/>
      <c r="N15" s="414"/>
      <c r="O15" s="414"/>
      <c r="P15" s="414"/>
      <c r="Q15" s="414"/>
      <c r="R15" s="414"/>
      <c r="S15" s="414"/>
      <c r="T15" s="414"/>
      <c r="U15" s="415"/>
    </row>
    <row r="16" spans="1:21" ht="16.5" customHeight="1" x14ac:dyDescent="0.25">
      <c r="A16" s="361" t="s">
        <v>0</v>
      </c>
      <c r="B16" s="362"/>
      <c r="C16" s="370"/>
      <c r="D16" s="370"/>
      <c r="E16" s="370"/>
      <c r="F16" s="370"/>
      <c r="G16" s="370"/>
      <c r="H16" s="370"/>
      <c r="I16" s="370"/>
      <c r="J16" s="370"/>
      <c r="K16" s="370"/>
      <c r="L16" s="370"/>
      <c r="M16" s="370"/>
      <c r="N16" s="370"/>
      <c r="O16" s="370"/>
      <c r="P16" s="370"/>
      <c r="Q16" s="370"/>
      <c r="R16" s="370"/>
      <c r="S16" s="370"/>
      <c r="T16" s="370"/>
      <c r="U16" s="374"/>
    </row>
    <row r="17" spans="1:21" ht="16.5" customHeight="1" x14ac:dyDescent="0.25">
      <c r="A17" s="361" t="s">
        <v>1</v>
      </c>
      <c r="B17" s="362"/>
      <c r="C17" s="370"/>
      <c r="D17" s="370"/>
      <c r="E17" s="370"/>
      <c r="F17" s="370"/>
      <c r="G17" s="370"/>
      <c r="H17" s="370"/>
      <c r="I17" s="370"/>
      <c r="J17" s="370"/>
      <c r="K17" s="370"/>
      <c r="L17" s="370"/>
      <c r="M17" s="370"/>
      <c r="N17" s="370"/>
      <c r="O17" s="370"/>
      <c r="P17" s="370"/>
      <c r="Q17" s="370"/>
      <c r="R17" s="370"/>
      <c r="S17" s="370"/>
      <c r="T17" s="370"/>
      <c r="U17" s="374"/>
    </row>
    <row r="18" spans="1:21" ht="16.5" customHeight="1" x14ac:dyDescent="0.25">
      <c r="A18" s="361" t="s">
        <v>2</v>
      </c>
      <c r="B18" s="362"/>
      <c r="C18" s="363"/>
      <c r="D18" s="363"/>
      <c r="E18" s="363"/>
      <c r="F18" s="363"/>
      <c r="G18" s="363"/>
      <c r="H18" s="363"/>
      <c r="I18" s="363"/>
      <c r="J18" s="363"/>
      <c r="K18" s="363"/>
      <c r="L18" s="364"/>
      <c r="M18" s="365" t="s">
        <v>38</v>
      </c>
      <c r="N18" s="365"/>
      <c r="O18" s="366"/>
      <c r="P18" s="363"/>
      <c r="Q18" s="363"/>
      <c r="R18" s="363"/>
      <c r="S18" s="363"/>
      <c r="T18" s="363"/>
      <c r="U18" s="367"/>
    </row>
    <row r="19" spans="1:21" ht="16.5" customHeight="1" x14ac:dyDescent="0.25">
      <c r="A19" s="368" t="s">
        <v>40</v>
      </c>
      <c r="B19" s="369"/>
      <c r="C19" s="370"/>
      <c r="D19" s="370"/>
      <c r="E19" s="370"/>
      <c r="F19" s="370"/>
      <c r="G19" s="370"/>
      <c r="H19" s="370"/>
      <c r="I19" s="370"/>
      <c r="J19" s="370"/>
      <c r="K19" s="370"/>
      <c r="L19" s="371"/>
      <c r="M19" s="372" t="s">
        <v>39</v>
      </c>
      <c r="N19" s="372"/>
      <c r="O19" s="373"/>
      <c r="P19" s="370"/>
      <c r="Q19" s="370"/>
      <c r="R19" s="370"/>
      <c r="S19" s="370"/>
      <c r="T19" s="370"/>
      <c r="U19" s="374"/>
    </row>
    <row r="20" spans="1:21" ht="9" customHeight="1" thickBot="1" x14ac:dyDescent="0.3">
      <c r="A20" s="355"/>
      <c r="B20" s="356"/>
      <c r="C20" s="356"/>
      <c r="D20" s="356"/>
      <c r="E20" s="356"/>
      <c r="F20" s="356"/>
      <c r="G20" s="356"/>
      <c r="H20" s="356"/>
      <c r="I20" s="356"/>
      <c r="J20" s="356"/>
      <c r="K20" s="356"/>
      <c r="L20" s="356"/>
      <c r="M20" s="356"/>
      <c r="N20" s="356"/>
      <c r="O20" s="356"/>
      <c r="P20" s="356"/>
      <c r="Q20" s="356"/>
      <c r="R20" s="356"/>
      <c r="S20" s="356"/>
      <c r="T20" s="356"/>
      <c r="U20" s="357"/>
    </row>
    <row r="21" spans="1:21" ht="5.25" customHeight="1" thickBot="1" x14ac:dyDescent="0.3">
      <c r="A21" s="222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</row>
    <row r="22" spans="1:21" ht="15.75" customHeight="1" x14ac:dyDescent="0.25">
      <c r="A22" s="358" t="s">
        <v>55</v>
      </c>
      <c r="B22" s="359"/>
      <c r="C22" s="359"/>
      <c r="D22" s="359"/>
      <c r="E22" s="359"/>
      <c r="F22" s="359"/>
      <c r="G22" s="359"/>
      <c r="H22" s="359"/>
      <c r="I22" s="359"/>
      <c r="J22" s="359"/>
      <c r="K22" s="359"/>
      <c r="L22" s="359"/>
      <c r="M22" s="359"/>
      <c r="N22" s="359"/>
      <c r="O22" s="359"/>
      <c r="P22" s="359"/>
      <c r="Q22" s="359"/>
      <c r="R22" s="359"/>
      <c r="S22" s="359"/>
      <c r="T22" s="359"/>
      <c r="U22" s="360"/>
    </row>
    <row r="23" spans="1:21" ht="80.25" customHeight="1" thickBot="1" x14ac:dyDescent="0.3">
      <c r="A23" s="422" t="s">
        <v>127</v>
      </c>
      <c r="B23" s="423"/>
      <c r="C23" s="423"/>
      <c r="D23" s="423"/>
      <c r="E23" s="423"/>
      <c r="F23" s="423"/>
      <c r="G23" s="423"/>
      <c r="H23" s="423"/>
      <c r="I23" s="423"/>
      <c r="J23" s="423"/>
      <c r="K23" s="423"/>
      <c r="L23" s="423"/>
      <c r="M23" s="423"/>
      <c r="N23" s="423"/>
      <c r="O23" s="423"/>
      <c r="P23" s="423"/>
      <c r="Q23" s="423"/>
      <c r="R23" s="423"/>
      <c r="S23" s="423"/>
      <c r="T23" s="423"/>
      <c r="U23" s="424"/>
    </row>
    <row r="24" spans="1:21" ht="5.25" customHeight="1" thickBot="1" x14ac:dyDescent="0.3">
      <c r="A24" s="222"/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</row>
    <row r="25" spans="1:21" ht="18" customHeight="1" x14ac:dyDescent="0.25">
      <c r="A25" s="234" t="s">
        <v>110</v>
      </c>
      <c r="B25" s="235"/>
      <c r="C25" s="235"/>
      <c r="D25" s="235"/>
      <c r="E25" s="235"/>
      <c r="F25" s="235"/>
      <c r="G25" s="235"/>
      <c r="H25" s="235"/>
      <c r="I25" s="235"/>
      <c r="J25" s="235"/>
      <c r="K25" s="235"/>
      <c r="L25" s="235"/>
      <c r="M25" s="235"/>
      <c r="N25" s="235"/>
      <c r="O25" s="235"/>
      <c r="P25" s="235"/>
      <c r="Q25" s="235"/>
      <c r="R25" s="235"/>
      <c r="S25" s="235"/>
      <c r="T25" s="235"/>
      <c r="U25" s="236"/>
    </row>
    <row r="26" spans="1:21" ht="13.5" customHeight="1" x14ac:dyDescent="0.25">
      <c r="A26" s="226" t="s">
        <v>69</v>
      </c>
      <c r="B26" s="227"/>
      <c r="C26" s="227"/>
      <c r="D26" s="227"/>
      <c r="E26" s="227"/>
      <c r="F26" s="227"/>
      <c r="G26" s="227"/>
      <c r="H26" s="227"/>
      <c r="I26" s="227"/>
      <c r="J26" s="227"/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8"/>
    </row>
    <row r="27" spans="1:21" ht="13.5" customHeight="1" x14ac:dyDescent="0.25">
      <c r="A27" s="226"/>
      <c r="B27" s="227"/>
      <c r="C27" s="227"/>
      <c r="D27" s="227"/>
      <c r="E27" s="227"/>
      <c r="F27" s="227"/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8"/>
    </row>
    <row r="28" spans="1:21" ht="13.5" customHeight="1" thickBot="1" x14ac:dyDescent="0.3">
      <c r="A28" s="338"/>
      <c r="B28" s="339"/>
      <c r="C28" s="339"/>
      <c r="D28" s="339"/>
      <c r="E28" s="339"/>
      <c r="F28" s="339"/>
      <c r="G28" s="339"/>
      <c r="H28" s="339"/>
      <c r="I28" s="339"/>
      <c r="J28" s="339"/>
      <c r="K28" s="339"/>
      <c r="L28" s="339"/>
      <c r="M28" s="339"/>
      <c r="N28" s="339"/>
      <c r="O28" s="339"/>
      <c r="P28" s="339"/>
      <c r="Q28" s="339"/>
      <c r="R28" s="339"/>
      <c r="S28" s="339"/>
      <c r="T28" s="339"/>
      <c r="U28" s="340"/>
    </row>
    <row r="29" spans="1:21" ht="5.25" customHeight="1" thickBot="1" x14ac:dyDescent="0.3">
      <c r="A29" s="222"/>
      <c r="B29" s="222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</row>
    <row r="30" spans="1:21" ht="18" customHeight="1" x14ac:dyDescent="0.25">
      <c r="A30" s="234" t="s">
        <v>111</v>
      </c>
      <c r="B30" s="235"/>
      <c r="C30" s="235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6"/>
    </row>
    <row r="31" spans="1:21" ht="13.5" customHeight="1" x14ac:dyDescent="0.25">
      <c r="A31" s="341" t="s">
        <v>62</v>
      </c>
      <c r="B31" s="342"/>
      <c r="C31" s="342"/>
      <c r="D31" s="342"/>
      <c r="E31" s="342"/>
      <c r="F31" s="342"/>
      <c r="G31" s="342"/>
      <c r="H31" s="342"/>
      <c r="I31" s="342"/>
      <c r="J31" s="342"/>
      <c r="K31" s="342"/>
      <c r="L31" s="342"/>
      <c r="M31" s="342"/>
      <c r="N31" s="342"/>
      <c r="O31" s="342"/>
      <c r="P31" s="342"/>
      <c r="Q31" s="342"/>
      <c r="R31" s="342"/>
      <c r="S31" s="342"/>
      <c r="T31" s="342"/>
      <c r="U31" s="343"/>
    </row>
    <row r="32" spans="1:21" ht="13.5" customHeight="1" x14ac:dyDescent="0.25">
      <c r="A32" s="10" t="s">
        <v>63</v>
      </c>
      <c r="B32" s="11"/>
      <c r="C32" s="11"/>
      <c r="D32" s="11"/>
      <c r="E32" s="11"/>
      <c r="F32" s="12">
        <f>SUM(H150)</f>
        <v>0</v>
      </c>
      <c r="G32" s="344" t="s">
        <v>64</v>
      </c>
      <c r="H32" s="330"/>
      <c r="I32" s="330"/>
      <c r="J32" s="345"/>
      <c r="K32" s="13">
        <f>F122+F126+F130+F140+F144+F148</f>
        <v>0</v>
      </c>
      <c r="L32" s="14" t="s">
        <v>65</v>
      </c>
      <c r="M32" s="4"/>
      <c r="N32" s="4"/>
      <c r="O32" s="4"/>
      <c r="P32" s="4"/>
      <c r="Q32" s="13">
        <f>M122+T122+T126+M126+M130+T130+M140+T140+T144+M144+M148+T148</f>
        <v>0</v>
      </c>
      <c r="R32" s="11" t="s">
        <v>66</v>
      </c>
      <c r="S32" s="11"/>
      <c r="T32" s="11"/>
      <c r="U32" s="16"/>
    </row>
    <row r="33" spans="1:21" ht="13.5" customHeight="1" x14ac:dyDescent="0.25">
      <c r="A33" s="329" t="s">
        <v>41</v>
      </c>
      <c r="B33" s="330"/>
      <c r="C33" s="330"/>
      <c r="D33" s="330"/>
      <c r="E33" s="330"/>
      <c r="F33" s="330"/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1"/>
    </row>
    <row r="34" spans="1:21" ht="13.5" customHeight="1" x14ac:dyDescent="0.25">
      <c r="A34" s="329" t="s">
        <v>42</v>
      </c>
      <c r="B34" s="330"/>
      <c r="C34" s="330"/>
      <c r="D34" s="330"/>
      <c r="E34" s="330"/>
      <c r="F34" s="330"/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1"/>
    </row>
    <row r="35" spans="1:21" ht="13.5" customHeight="1" x14ac:dyDescent="0.25">
      <c r="A35" s="332" t="s">
        <v>68</v>
      </c>
      <c r="B35" s="333"/>
      <c r="C35" s="333"/>
      <c r="D35" s="333"/>
      <c r="E35" s="333"/>
      <c r="F35" s="333"/>
      <c r="G35" s="333"/>
      <c r="H35" s="333"/>
      <c r="I35" s="333"/>
      <c r="J35" s="333"/>
      <c r="K35" s="333"/>
      <c r="L35" s="333"/>
      <c r="M35" s="333"/>
      <c r="N35" s="333"/>
      <c r="O35" s="333"/>
      <c r="P35" s="333"/>
      <c r="Q35" s="333"/>
      <c r="R35" s="333"/>
      <c r="S35" s="333"/>
      <c r="T35" s="333"/>
      <c r="U35" s="334"/>
    </row>
    <row r="36" spans="1:21" ht="13.5" customHeight="1" x14ac:dyDescent="0.25">
      <c r="A36" s="332"/>
      <c r="B36" s="333"/>
      <c r="C36" s="333"/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3"/>
      <c r="P36" s="333"/>
      <c r="Q36" s="333"/>
      <c r="R36" s="333"/>
      <c r="S36" s="333"/>
      <c r="T36" s="333"/>
      <c r="U36" s="334"/>
    </row>
    <row r="37" spans="1:21" ht="13.5" customHeight="1" x14ac:dyDescent="0.25">
      <c r="A37" s="332" t="s">
        <v>102</v>
      </c>
      <c r="B37" s="333"/>
      <c r="C37" s="333"/>
      <c r="D37" s="333"/>
      <c r="E37" s="333"/>
      <c r="F37" s="333"/>
      <c r="G37" s="333"/>
      <c r="H37" s="333"/>
      <c r="I37" s="333"/>
      <c r="J37" s="333"/>
      <c r="K37" s="333"/>
      <c r="L37" s="333"/>
      <c r="M37" s="333"/>
      <c r="N37" s="333"/>
      <c r="O37" s="333"/>
      <c r="P37" s="333"/>
      <c r="Q37" s="333"/>
      <c r="R37" s="333"/>
      <c r="S37" s="333"/>
      <c r="T37" s="333"/>
      <c r="U37" s="334"/>
    </row>
    <row r="38" spans="1:21" ht="13.5" customHeight="1" x14ac:dyDescent="0.25">
      <c r="A38" s="332"/>
      <c r="B38" s="333"/>
      <c r="C38" s="333"/>
      <c r="D38" s="333"/>
      <c r="E38" s="333"/>
      <c r="F38" s="333"/>
      <c r="G38" s="333"/>
      <c r="H38" s="333"/>
      <c r="I38" s="333"/>
      <c r="J38" s="333"/>
      <c r="K38" s="333"/>
      <c r="L38" s="333"/>
      <c r="M38" s="333"/>
      <c r="N38" s="333"/>
      <c r="O38" s="333"/>
      <c r="P38" s="333"/>
      <c r="Q38" s="333"/>
      <c r="R38" s="333"/>
      <c r="S38" s="333"/>
      <c r="T38" s="333"/>
      <c r="U38" s="334"/>
    </row>
    <row r="39" spans="1:21" ht="21.75" customHeight="1" x14ac:dyDescent="0.25">
      <c r="A39" s="346" t="s">
        <v>89</v>
      </c>
      <c r="B39" s="347"/>
      <c r="C39" s="347"/>
      <c r="D39" s="347"/>
      <c r="E39" s="347"/>
      <c r="F39" s="347"/>
      <c r="G39" s="347" t="s">
        <v>90</v>
      </c>
      <c r="H39" s="347"/>
      <c r="I39" s="347"/>
      <c r="J39" s="347"/>
      <c r="K39" s="347"/>
      <c r="L39" s="347"/>
      <c r="M39" s="347"/>
      <c r="N39" s="347" t="s">
        <v>91</v>
      </c>
      <c r="O39" s="347"/>
      <c r="P39" s="347"/>
      <c r="Q39" s="347"/>
      <c r="R39" s="347"/>
      <c r="S39" s="347"/>
      <c r="T39" s="347"/>
      <c r="U39" s="88"/>
    </row>
    <row r="40" spans="1:21" ht="45" customHeight="1" x14ac:dyDescent="0.25">
      <c r="A40" s="348" t="s">
        <v>117</v>
      </c>
      <c r="B40" s="349"/>
      <c r="C40" s="349"/>
      <c r="D40" s="349"/>
      <c r="E40" s="349"/>
      <c r="F40" s="350"/>
      <c r="G40" s="351" t="s">
        <v>94</v>
      </c>
      <c r="H40" s="352"/>
      <c r="I40" s="352"/>
      <c r="J40" s="352"/>
      <c r="K40" s="352"/>
      <c r="L40" s="352"/>
      <c r="M40" s="353"/>
      <c r="N40" s="197" t="s">
        <v>93</v>
      </c>
      <c r="O40" s="198"/>
      <c r="P40" s="198"/>
      <c r="Q40" s="198"/>
      <c r="R40" s="198"/>
      <c r="S40" s="198"/>
      <c r="T40" s="199"/>
      <c r="U40" s="88"/>
    </row>
    <row r="41" spans="1:21" ht="50.25" customHeight="1" x14ac:dyDescent="0.25">
      <c r="A41" s="354" t="s">
        <v>98</v>
      </c>
      <c r="B41" s="198"/>
      <c r="C41" s="198"/>
      <c r="D41" s="198"/>
      <c r="E41" s="198"/>
      <c r="F41" s="199"/>
      <c r="G41" s="351" t="s">
        <v>95</v>
      </c>
      <c r="H41" s="352"/>
      <c r="I41" s="352"/>
      <c r="J41" s="352"/>
      <c r="K41" s="352"/>
      <c r="L41" s="352"/>
      <c r="M41" s="353"/>
      <c r="N41" s="197" t="s">
        <v>100</v>
      </c>
      <c r="O41" s="198"/>
      <c r="P41" s="198"/>
      <c r="Q41" s="198"/>
      <c r="R41" s="198"/>
      <c r="S41" s="198"/>
      <c r="T41" s="199"/>
      <c r="U41" s="88"/>
    </row>
    <row r="42" spans="1:21" ht="40.5" customHeight="1" x14ac:dyDescent="0.25">
      <c r="A42" s="194" t="s">
        <v>99</v>
      </c>
      <c r="B42" s="195"/>
      <c r="C42" s="195"/>
      <c r="D42" s="195"/>
      <c r="E42" s="195"/>
      <c r="F42" s="196"/>
      <c r="G42" s="197" t="s">
        <v>96</v>
      </c>
      <c r="H42" s="198"/>
      <c r="I42" s="198"/>
      <c r="J42" s="198"/>
      <c r="K42" s="198"/>
      <c r="L42" s="198"/>
      <c r="M42" s="199"/>
      <c r="N42" s="197" t="s">
        <v>101</v>
      </c>
      <c r="O42" s="198"/>
      <c r="P42" s="198"/>
      <c r="Q42" s="198"/>
      <c r="R42" s="198"/>
      <c r="S42" s="198"/>
      <c r="T42" s="199"/>
      <c r="U42" s="88"/>
    </row>
    <row r="43" spans="1:21" ht="55.5" customHeight="1" x14ac:dyDescent="0.25">
      <c r="A43" s="194" t="s">
        <v>67</v>
      </c>
      <c r="B43" s="195"/>
      <c r="C43" s="195"/>
      <c r="D43" s="195"/>
      <c r="E43" s="195"/>
      <c r="F43" s="196"/>
      <c r="G43" s="197" t="s">
        <v>97</v>
      </c>
      <c r="H43" s="198"/>
      <c r="I43" s="198"/>
      <c r="J43" s="198"/>
      <c r="K43" s="198"/>
      <c r="L43" s="198"/>
      <c r="M43" s="199"/>
      <c r="N43" s="197" t="s">
        <v>103</v>
      </c>
      <c r="O43" s="198"/>
      <c r="P43" s="198"/>
      <c r="Q43" s="198"/>
      <c r="R43" s="198"/>
      <c r="S43" s="198"/>
      <c r="T43" s="199"/>
      <c r="U43" s="88"/>
    </row>
    <row r="44" spans="1:21" ht="7.5" customHeight="1" thickBot="1" x14ac:dyDescent="0.3">
      <c r="A44" s="89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1"/>
    </row>
    <row r="45" spans="1:21" ht="5.25" customHeight="1" thickBot="1" x14ac:dyDescent="0.3">
      <c r="A45" s="222"/>
      <c r="B45" s="222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</row>
    <row r="46" spans="1:21" ht="13.5" customHeight="1" x14ac:dyDescent="0.25">
      <c r="A46" s="234" t="s">
        <v>112</v>
      </c>
      <c r="B46" s="235"/>
      <c r="C46" s="235"/>
      <c r="D46" s="235"/>
      <c r="E46" s="235"/>
      <c r="F46" s="235"/>
      <c r="G46" s="235"/>
      <c r="H46" s="235"/>
      <c r="I46" s="235"/>
      <c r="J46" s="235"/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6"/>
    </row>
    <row r="47" spans="1:21" ht="10.5" customHeight="1" x14ac:dyDescent="0.25">
      <c r="A47" s="335" t="s">
        <v>126</v>
      </c>
      <c r="B47" s="336"/>
      <c r="C47" s="336"/>
      <c r="D47" s="336"/>
      <c r="E47" s="336"/>
      <c r="F47" s="336"/>
      <c r="G47" s="336"/>
      <c r="H47" s="336"/>
      <c r="I47" s="336"/>
      <c r="J47" s="336"/>
      <c r="K47" s="336"/>
      <c r="L47" s="336"/>
      <c r="M47" s="336"/>
      <c r="N47" s="336"/>
      <c r="O47" s="336"/>
      <c r="P47" s="336"/>
      <c r="Q47" s="336"/>
      <c r="R47" s="336"/>
      <c r="S47" s="336"/>
      <c r="T47" s="336"/>
      <c r="U47" s="337"/>
    </row>
    <row r="48" spans="1:21" ht="20.25" customHeight="1" x14ac:dyDescent="0.25">
      <c r="A48" s="335"/>
      <c r="B48" s="336"/>
      <c r="C48" s="336"/>
      <c r="D48" s="336"/>
      <c r="E48" s="336"/>
      <c r="F48" s="336"/>
      <c r="G48" s="336"/>
      <c r="H48" s="336"/>
      <c r="I48" s="336"/>
      <c r="J48" s="336"/>
      <c r="K48" s="336"/>
      <c r="L48" s="336"/>
      <c r="M48" s="336"/>
      <c r="N48" s="336"/>
      <c r="O48" s="336"/>
      <c r="P48" s="336"/>
      <c r="Q48" s="336"/>
      <c r="R48" s="336"/>
      <c r="S48" s="336"/>
      <c r="T48" s="336"/>
      <c r="U48" s="337"/>
    </row>
    <row r="49" spans="1:22" ht="22.5" customHeight="1" x14ac:dyDescent="0.25">
      <c r="A49" s="335"/>
      <c r="B49" s="336"/>
      <c r="C49" s="336"/>
      <c r="D49" s="336"/>
      <c r="E49" s="336"/>
      <c r="F49" s="336"/>
      <c r="G49" s="336"/>
      <c r="H49" s="336"/>
      <c r="I49" s="336"/>
      <c r="J49" s="336"/>
      <c r="K49" s="336"/>
      <c r="L49" s="336"/>
      <c r="M49" s="336"/>
      <c r="N49" s="336"/>
      <c r="O49" s="336"/>
      <c r="P49" s="336"/>
      <c r="Q49" s="336"/>
      <c r="R49" s="336"/>
      <c r="S49" s="336"/>
      <c r="T49" s="336"/>
      <c r="U49" s="337"/>
    </row>
    <row r="50" spans="1:22" ht="13.5" customHeight="1" x14ac:dyDescent="0.25">
      <c r="A50" s="335"/>
      <c r="B50" s="336"/>
      <c r="C50" s="336"/>
      <c r="D50" s="336"/>
      <c r="E50" s="336"/>
      <c r="F50" s="336"/>
      <c r="G50" s="336"/>
      <c r="H50" s="336"/>
      <c r="I50" s="336"/>
      <c r="J50" s="336"/>
      <c r="K50" s="336"/>
      <c r="L50" s="336"/>
      <c r="M50" s="336"/>
      <c r="N50" s="336"/>
      <c r="O50" s="336"/>
      <c r="P50" s="336"/>
      <c r="Q50" s="336"/>
      <c r="R50" s="336"/>
      <c r="S50" s="336"/>
      <c r="T50" s="336"/>
      <c r="U50" s="337"/>
    </row>
    <row r="51" spans="1:22" ht="9" customHeight="1" x14ac:dyDescent="0.25">
      <c r="A51" s="335"/>
      <c r="B51" s="336"/>
      <c r="C51" s="336"/>
      <c r="D51" s="336"/>
      <c r="E51" s="336"/>
      <c r="F51" s="336"/>
      <c r="G51" s="336"/>
      <c r="H51" s="336"/>
      <c r="I51" s="336"/>
      <c r="J51" s="336"/>
      <c r="K51" s="336"/>
      <c r="L51" s="336"/>
      <c r="M51" s="336"/>
      <c r="N51" s="336"/>
      <c r="O51" s="336"/>
      <c r="P51" s="336"/>
      <c r="Q51" s="336"/>
      <c r="R51" s="336"/>
      <c r="S51" s="336"/>
      <c r="T51" s="336"/>
      <c r="U51" s="337"/>
    </row>
    <row r="52" spans="1:22" ht="5.25" customHeight="1" x14ac:dyDescent="0.25">
      <c r="A52" s="335"/>
      <c r="B52" s="336"/>
      <c r="C52" s="336"/>
      <c r="D52" s="336"/>
      <c r="E52" s="336"/>
      <c r="F52" s="336"/>
      <c r="G52" s="336"/>
      <c r="H52" s="336"/>
      <c r="I52" s="336"/>
      <c r="J52" s="336"/>
      <c r="K52" s="336"/>
      <c r="L52" s="336"/>
      <c r="M52" s="336"/>
      <c r="N52" s="336"/>
      <c r="O52" s="336"/>
      <c r="P52" s="336"/>
      <c r="Q52" s="336"/>
      <c r="R52" s="336"/>
      <c r="S52" s="336"/>
      <c r="T52" s="336"/>
      <c r="U52" s="337"/>
    </row>
    <row r="53" spans="1:22" ht="5.25" customHeight="1" thickBot="1" x14ac:dyDescent="0.3">
      <c r="A53" s="323"/>
      <c r="B53" s="217"/>
      <c r="C53" s="217"/>
      <c r="D53" s="217"/>
      <c r="E53" s="217"/>
      <c r="F53" s="217"/>
      <c r="G53" s="217"/>
      <c r="H53" s="217"/>
      <c r="I53" s="217"/>
      <c r="J53" s="217"/>
      <c r="K53" s="217"/>
      <c r="L53" s="217"/>
      <c r="M53" s="217"/>
      <c r="N53" s="217"/>
      <c r="O53" s="217"/>
      <c r="P53" s="217"/>
      <c r="Q53" s="217"/>
      <c r="R53" s="217"/>
      <c r="S53" s="217"/>
      <c r="T53" s="217"/>
      <c r="U53" s="218"/>
    </row>
    <row r="54" spans="1:22" ht="23.25" customHeight="1" x14ac:dyDescent="0.25">
      <c r="A54" s="234" t="s">
        <v>113</v>
      </c>
      <c r="B54" s="235"/>
      <c r="C54" s="235"/>
      <c r="D54" s="235"/>
      <c r="E54" s="235"/>
      <c r="F54" s="235"/>
      <c r="G54" s="235"/>
      <c r="H54" s="235"/>
      <c r="I54" s="235"/>
      <c r="J54" s="235"/>
      <c r="K54" s="235"/>
      <c r="L54" s="235"/>
      <c r="M54" s="235"/>
      <c r="N54" s="235"/>
      <c r="O54" s="235"/>
      <c r="P54" s="235"/>
      <c r="Q54" s="235"/>
      <c r="R54" s="235"/>
      <c r="S54" s="235"/>
      <c r="T54" s="235"/>
      <c r="U54" s="236"/>
    </row>
    <row r="55" spans="1:22" ht="10.5" customHeight="1" thickBot="1" x14ac:dyDescent="0.3">
      <c r="A55" s="17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126"/>
      <c r="U55" s="18"/>
    </row>
    <row r="56" spans="1:22" ht="15.75" customHeight="1" thickBot="1" x14ac:dyDescent="0.3">
      <c r="A56" s="324" t="s">
        <v>33</v>
      </c>
      <c r="B56" s="127"/>
      <c r="C56" s="327" t="s">
        <v>4</v>
      </c>
      <c r="D56" s="328"/>
      <c r="E56" s="4"/>
      <c r="F56" s="327" t="s">
        <v>5</v>
      </c>
      <c r="G56" s="328"/>
      <c r="H56" s="4"/>
      <c r="I56" s="327" t="s">
        <v>9</v>
      </c>
      <c r="J56" s="328"/>
      <c r="K56" s="4"/>
      <c r="L56" s="327" t="s">
        <v>10</v>
      </c>
      <c r="M56" s="328"/>
      <c r="N56" s="4"/>
      <c r="O56" s="327" t="s">
        <v>11</v>
      </c>
      <c r="P56" s="328"/>
      <c r="Q56" s="4"/>
      <c r="R56" s="327" t="s">
        <v>24</v>
      </c>
      <c r="S56" s="328"/>
      <c r="T56" s="4"/>
      <c r="U56" s="6"/>
      <c r="V56" s="19"/>
    </row>
    <row r="57" spans="1:22" ht="9.75" customHeight="1" x14ac:dyDescent="0.25">
      <c r="A57" s="325"/>
      <c r="B57" s="127"/>
      <c r="C57" s="310"/>
      <c r="D57" s="311"/>
      <c r="E57" s="39"/>
      <c r="F57" s="310"/>
      <c r="G57" s="311"/>
      <c r="H57" s="39"/>
      <c r="I57" s="310"/>
      <c r="J57" s="311"/>
      <c r="K57" s="39"/>
      <c r="L57" s="310"/>
      <c r="M57" s="311"/>
      <c r="N57" s="39"/>
      <c r="O57" s="314"/>
      <c r="P57" s="315"/>
      <c r="Q57" s="39"/>
      <c r="R57" s="310"/>
      <c r="S57" s="311"/>
      <c r="T57" s="4"/>
      <c r="U57" s="20"/>
      <c r="V57" s="19"/>
    </row>
    <row r="58" spans="1:22" ht="14.25" customHeight="1" thickBot="1" x14ac:dyDescent="0.3">
      <c r="A58" s="326"/>
      <c r="B58" s="4"/>
      <c r="C58" s="312"/>
      <c r="D58" s="313"/>
      <c r="E58" s="39"/>
      <c r="F58" s="312"/>
      <c r="G58" s="313"/>
      <c r="H58" s="39"/>
      <c r="I58" s="312"/>
      <c r="J58" s="313"/>
      <c r="K58" s="39"/>
      <c r="L58" s="312"/>
      <c r="M58" s="313"/>
      <c r="N58" s="39"/>
      <c r="O58" s="316"/>
      <c r="P58" s="317"/>
      <c r="Q58" s="39"/>
      <c r="R58" s="312"/>
      <c r="S58" s="313"/>
      <c r="T58" s="4"/>
      <c r="U58" s="6"/>
      <c r="V58" s="19"/>
    </row>
    <row r="59" spans="1:22" ht="6" customHeight="1" thickBot="1" x14ac:dyDescent="0.3">
      <c r="A59" s="21"/>
      <c r="B59" s="4"/>
      <c r="C59" s="106"/>
      <c r="D59" s="106"/>
      <c r="E59" s="4"/>
      <c r="F59" s="106"/>
      <c r="G59" s="106"/>
      <c r="H59" s="4"/>
      <c r="I59" s="106"/>
      <c r="J59" s="106"/>
      <c r="K59" s="4"/>
      <c r="L59" s="106"/>
      <c r="M59" s="106"/>
      <c r="N59" s="4"/>
      <c r="O59" s="128"/>
      <c r="P59" s="128"/>
      <c r="Q59" s="4"/>
      <c r="R59" s="106"/>
      <c r="S59" s="106"/>
      <c r="T59" s="4"/>
      <c r="U59" s="6"/>
      <c r="V59" s="19"/>
    </row>
    <row r="60" spans="1:22" ht="21.75" customHeight="1" thickBot="1" x14ac:dyDescent="0.3">
      <c r="A60" s="21"/>
      <c r="B60" s="4"/>
      <c r="C60" s="106"/>
      <c r="D60" s="318" t="s">
        <v>58</v>
      </c>
      <c r="E60" s="319"/>
      <c r="F60" s="320"/>
      <c r="G60" s="106"/>
      <c r="H60" s="162">
        <f>C57+F57+I57+L57+O57+R57</f>
        <v>0</v>
      </c>
      <c r="I60" s="163"/>
      <c r="J60" s="163"/>
      <c r="K60" s="164"/>
      <c r="L60" s="106"/>
      <c r="M60" s="106"/>
      <c r="N60" s="4"/>
      <c r="O60" s="128"/>
      <c r="P60" s="128"/>
      <c r="Q60" s="4"/>
      <c r="R60" s="106"/>
      <c r="S60" s="106"/>
      <c r="T60" s="4"/>
      <c r="U60" s="6"/>
      <c r="V60" s="24"/>
    </row>
    <row r="61" spans="1:22" ht="6.75" customHeight="1" thickBot="1" x14ac:dyDescent="0.3">
      <c r="A61" s="22"/>
      <c r="B61" s="7"/>
      <c r="C61" s="76"/>
      <c r="D61" s="69"/>
      <c r="E61" s="69"/>
      <c r="F61" s="69"/>
      <c r="G61" s="76"/>
      <c r="H61" s="61"/>
      <c r="I61" s="61"/>
      <c r="J61" s="61"/>
      <c r="K61" s="61"/>
      <c r="L61" s="76"/>
      <c r="M61" s="76"/>
      <c r="N61" s="7"/>
      <c r="O61" s="23"/>
      <c r="P61" s="23"/>
      <c r="Q61" s="7"/>
      <c r="R61" s="76"/>
      <c r="S61" s="76"/>
      <c r="T61" s="7"/>
      <c r="U61" s="8"/>
    </row>
    <row r="62" spans="1:22" ht="9" customHeight="1" thickBot="1" x14ac:dyDescent="0.3">
      <c r="A62" s="229"/>
      <c r="B62" s="222"/>
      <c r="C62" s="222"/>
      <c r="D62" s="222"/>
      <c r="E62" s="222"/>
      <c r="F62" s="222"/>
      <c r="G62" s="222"/>
      <c r="H62" s="222"/>
      <c r="I62" s="222"/>
      <c r="J62" s="222"/>
      <c r="K62" s="222"/>
      <c r="L62" s="222"/>
      <c r="M62" s="222"/>
      <c r="N62" s="222"/>
      <c r="O62" s="222"/>
      <c r="P62" s="222"/>
      <c r="Q62" s="222"/>
      <c r="R62" s="222"/>
      <c r="S62" s="222"/>
      <c r="T62" s="222"/>
      <c r="U62" s="244"/>
    </row>
    <row r="63" spans="1:22" s="15" customFormat="1" ht="21" customHeight="1" x14ac:dyDescent="0.2">
      <c r="A63" s="234" t="s">
        <v>83</v>
      </c>
      <c r="B63" s="235"/>
      <c r="C63" s="235"/>
      <c r="D63" s="235"/>
      <c r="E63" s="235"/>
      <c r="F63" s="235"/>
      <c r="G63" s="235"/>
      <c r="H63" s="235"/>
      <c r="I63" s="235"/>
      <c r="J63" s="235"/>
      <c r="K63" s="235"/>
      <c r="L63" s="235"/>
      <c r="M63" s="235"/>
      <c r="N63" s="235"/>
      <c r="O63" s="235"/>
      <c r="P63" s="235"/>
      <c r="Q63" s="235"/>
      <c r="R63" s="235"/>
      <c r="S63" s="235"/>
      <c r="T63" s="235"/>
      <c r="U63" s="236"/>
    </row>
    <row r="64" spans="1:22" s="1" customFormat="1" ht="12.75" customHeight="1" x14ac:dyDescent="0.2">
      <c r="A64" s="92"/>
      <c r="B64" s="117"/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93"/>
    </row>
    <row r="65" spans="1:22" s="15" customFormat="1" ht="16.5" customHeight="1" x14ac:dyDescent="0.2">
      <c r="A65" s="92"/>
      <c r="B65" s="302" t="s">
        <v>30</v>
      </c>
      <c r="C65" s="302"/>
      <c r="D65" s="302"/>
      <c r="E65" s="302"/>
      <c r="F65" s="118"/>
      <c r="G65" s="303" t="s">
        <v>31</v>
      </c>
      <c r="H65" s="304"/>
      <c r="I65" s="118"/>
      <c r="J65" s="305" t="s">
        <v>75</v>
      </c>
      <c r="K65" s="306"/>
      <c r="L65" s="118"/>
      <c r="M65" s="307" t="s">
        <v>51</v>
      </c>
      <c r="N65" s="307"/>
      <c r="O65" s="118"/>
      <c r="P65" s="308" t="s">
        <v>104</v>
      </c>
      <c r="Q65" s="309"/>
      <c r="R65" s="117"/>
      <c r="S65" s="321" t="s">
        <v>105</v>
      </c>
      <c r="T65" s="322"/>
      <c r="U65" s="93"/>
    </row>
    <row r="66" spans="1:22" s="15" customFormat="1" ht="16.5" customHeight="1" x14ac:dyDescent="0.2">
      <c r="A66" s="94"/>
      <c r="B66" s="295" t="s">
        <v>85</v>
      </c>
      <c r="C66" s="295"/>
      <c r="D66" s="295" t="s">
        <v>86</v>
      </c>
      <c r="E66" s="295"/>
      <c r="F66" s="119"/>
      <c r="G66" s="74" t="s">
        <v>85</v>
      </c>
      <c r="H66" s="74" t="s">
        <v>86</v>
      </c>
      <c r="I66" s="119"/>
      <c r="J66" s="74" t="s">
        <v>85</v>
      </c>
      <c r="K66" s="74" t="s">
        <v>86</v>
      </c>
      <c r="L66" s="119"/>
      <c r="M66" s="74" t="s">
        <v>85</v>
      </c>
      <c r="N66" s="74" t="s">
        <v>86</v>
      </c>
      <c r="O66" s="119"/>
      <c r="P66" s="298" t="s">
        <v>118</v>
      </c>
      <c r="Q66" s="299"/>
      <c r="R66" s="120"/>
      <c r="S66" s="103" t="s">
        <v>85</v>
      </c>
      <c r="T66" s="103" t="s">
        <v>86</v>
      </c>
      <c r="U66" s="28"/>
    </row>
    <row r="67" spans="1:22" s="15" customFormat="1" ht="18.75" customHeight="1" x14ac:dyDescent="0.2">
      <c r="A67" s="92"/>
      <c r="B67" s="296"/>
      <c r="C67" s="296"/>
      <c r="D67" s="296"/>
      <c r="E67" s="296"/>
      <c r="F67" s="123"/>
      <c r="G67" s="124"/>
      <c r="H67" s="124"/>
      <c r="I67" s="123"/>
      <c r="J67" s="124"/>
      <c r="K67" s="124"/>
      <c r="L67" s="123"/>
      <c r="M67" s="124"/>
      <c r="N67" s="124"/>
      <c r="O67" s="123"/>
      <c r="P67" s="300"/>
      <c r="Q67" s="301"/>
      <c r="R67" s="125"/>
      <c r="S67" s="124"/>
      <c r="T67" s="124"/>
      <c r="U67" s="122"/>
    </row>
    <row r="68" spans="1:22" s="15" customFormat="1" ht="16.5" customHeight="1" x14ac:dyDescent="0.2">
      <c r="A68" s="95" t="s">
        <v>29</v>
      </c>
      <c r="B68" s="297">
        <f>B67</f>
        <v>0</v>
      </c>
      <c r="C68" s="297"/>
      <c r="D68" s="297">
        <f>D67</f>
        <v>0</v>
      </c>
      <c r="E68" s="29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8"/>
      <c r="Q68" s="118"/>
      <c r="R68" s="118"/>
      <c r="S68" s="118" t="s">
        <v>53</v>
      </c>
      <c r="T68" s="118"/>
      <c r="U68" s="93"/>
    </row>
    <row r="69" spans="1:22" s="15" customFormat="1" ht="16.5" customHeight="1" x14ac:dyDescent="0.2">
      <c r="A69" s="92"/>
      <c r="B69" s="117"/>
      <c r="C69" s="117"/>
      <c r="D69" s="117"/>
      <c r="E69" s="117"/>
      <c r="F69" s="117"/>
      <c r="G69" s="290" t="s">
        <v>73</v>
      </c>
      <c r="H69" s="290"/>
      <c r="I69" s="117"/>
      <c r="J69" s="291" t="s">
        <v>61</v>
      </c>
      <c r="K69" s="292"/>
      <c r="L69" s="117"/>
      <c r="M69" s="293" t="s">
        <v>52</v>
      </c>
      <c r="N69" s="294"/>
      <c r="O69" s="117"/>
      <c r="P69" s="118"/>
      <c r="Q69" s="118"/>
      <c r="R69" s="118"/>
      <c r="S69" s="118"/>
      <c r="T69" s="118"/>
      <c r="U69" s="100"/>
    </row>
    <row r="70" spans="1:22" s="15" customFormat="1" ht="16.5" customHeight="1" x14ac:dyDescent="0.2">
      <c r="A70" s="92"/>
      <c r="B70" s="117"/>
      <c r="C70" s="117"/>
      <c r="D70" s="117"/>
      <c r="E70" s="117"/>
      <c r="F70" s="117"/>
      <c r="G70" s="74" t="s">
        <v>85</v>
      </c>
      <c r="H70" s="74" t="s">
        <v>86</v>
      </c>
      <c r="I70" s="119"/>
      <c r="J70" s="74" t="s">
        <v>85</v>
      </c>
      <c r="K70" s="74" t="s">
        <v>86</v>
      </c>
      <c r="L70" s="119"/>
      <c r="M70" s="74" t="s">
        <v>85</v>
      </c>
      <c r="N70" s="74" t="s">
        <v>86</v>
      </c>
      <c r="O70" s="120"/>
      <c r="P70" s="117"/>
      <c r="Q70" s="117"/>
      <c r="R70" s="117"/>
      <c r="S70" s="118"/>
      <c r="T70" s="118"/>
      <c r="U70" s="100"/>
    </row>
    <row r="71" spans="1:22" s="15" customFormat="1" ht="18.75" customHeight="1" x14ac:dyDescent="0.2">
      <c r="A71" s="92"/>
      <c r="B71" s="117"/>
      <c r="C71" s="117"/>
      <c r="D71" s="117"/>
      <c r="E71" s="117"/>
      <c r="F71" s="117"/>
      <c r="G71" s="124"/>
      <c r="H71" s="124"/>
      <c r="I71" s="123"/>
      <c r="J71" s="124"/>
      <c r="K71" s="124"/>
      <c r="L71" s="123"/>
      <c r="M71" s="124"/>
      <c r="N71" s="124"/>
      <c r="O71" s="117"/>
      <c r="P71" s="117"/>
      <c r="Q71" s="117"/>
      <c r="R71" s="117"/>
      <c r="S71" s="117"/>
      <c r="T71" s="117"/>
      <c r="U71" s="93"/>
      <c r="V71" s="4"/>
    </row>
    <row r="72" spans="1:22" s="15" customFormat="1" ht="9" customHeight="1" thickBot="1" x14ac:dyDescent="0.25">
      <c r="A72" s="92"/>
      <c r="B72" s="117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93"/>
      <c r="V72" s="4"/>
    </row>
    <row r="73" spans="1:22" ht="39" customHeight="1" thickBot="1" x14ac:dyDescent="0.3">
      <c r="A73" s="92"/>
      <c r="B73" s="117"/>
      <c r="C73" s="117"/>
      <c r="D73" s="117"/>
      <c r="E73" s="117"/>
      <c r="F73" s="117"/>
      <c r="G73" s="159" t="s">
        <v>32</v>
      </c>
      <c r="H73" s="160"/>
      <c r="I73" s="160"/>
      <c r="J73" s="160"/>
      <c r="K73" s="161"/>
      <c r="L73" s="117"/>
      <c r="M73" s="162">
        <f>B68+D68+G67+H67+J67+K67+M67+N67+P67+G71+H71+J71+K71+M71+N71+S67+T67</f>
        <v>0</v>
      </c>
      <c r="N73" s="163"/>
      <c r="O73" s="163"/>
      <c r="P73" s="163"/>
      <c r="Q73" s="164"/>
      <c r="R73" s="117"/>
      <c r="S73" s="117"/>
      <c r="T73" s="117"/>
      <c r="U73" s="93"/>
    </row>
    <row r="74" spans="1:22" ht="6.75" customHeight="1" thickBot="1" x14ac:dyDescent="0.3">
      <c r="A74" s="96"/>
      <c r="B74" s="97"/>
      <c r="C74" s="97"/>
      <c r="D74" s="97"/>
      <c r="E74" s="97"/>
      <c r="F74" s="97"/>
      <c r="G74" s="121"/>
      <c r="H74" s="121"/>
      <c r="I74" s="121"/>
      <c r="J74" s="121"/>
      <c r="K74" s="121"/>
      <c r="L74" s="97"/>
      <c r="M74" s="116"/>
      <c r="N74" s="116"/>
      <c r="O74" s="116"/>
      <c r="P74" s="116"/>
      <c r="Q74" s="116"/>
      <c r="R74" s="97"/>
      <c r="S74" s="97"/>
      <c r="T74" s="97"/>
      <c r="U74" s="98"/>
    </row>
    <row r="75" spans="1:22" ht="15" customHeight="1" thickBot="1" x14ac:dyDescent="0.3">
      <c r="A75" s="222"/>
      <c r="B75" s="222"/>
      <c r="C75" s="222"/>
      <c r="D75" s="222"/>
      <c r="E75" s="222"/>
      <c r="F75" s="222"/>
      <c r="G75" s="222"/>
      <c r="H75" s="222"/>
      <c r="I75" s="222"/>
      <c r="J75" s="222"/>
      <c r="K75" s="222"/>
      <c r="L75" s="222"/>
      <c r="M75" s="222"/>
      <c r="N75" s="222"/>
      <c r="O75" s="222"/>
      <c r="P75" s="222"/>
      <c r="Q75" s="222"/>
      <c r="R75" s="222"/>
      <c r="S75" s="222"/>
      <c r="T75" s="222"/>
      <c r="U75" s="222"/>
    </row>
    <row r="76" spans="1:22" ht="18" customHeight="1" x14ac:dyDescent="0.25">
      <c r="A76" s="234" t="s">
        <v>129</v>
      </c>
      <c r="B76" s="235"/>
      <c r="C76" s="235"/>
      <c r="D76" s="235"/>
      <c r="E76" s="235"/>
      <c r="F76" s="235"/>
      <c r="G76" s="235"/>
      <c r="H76" s="235"/>
      <c r="I76" s="235"/>
      <c r="J76" s="235"/>
      <c r="K76" s="235"/>
      <c r="L76" s="235"/>
      <c r="M76" s="235"/>
      <c r="N76" s="235"/>
      <c r="O76" s="235"/>
      <c r="P76" s="235"/>
      <c r="Q76" s="235"/>
      <c r="R76" s="235"/>
      <c r="S76" s="235"/>
      <c r="T76" s="235"/>
      <c r="U76" s="236"/>
    </row>
    <row r="77" spans="1:22" ht="9.75" customHeight="1" x14ac:dyDescent="0.25">
      <c r="A77" s="25"/>
      <c r="B77" s="129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26"/>
    </row>
    <row r="78" spans="1:22" ht="16.5" customHeight="1" x14ac:dyDescent="0.25">
      <c r="A78" s="287" t="s">
        <v>120</v>
      </c>
      <c r="B78" s="288"/>
      <c r="C78" s="288"/>
      <c r="D78" s="288"/>
      <c r="E78" s="288"/>
      <c r="F78" s="288"/>
      <c r="G78" s="288"/>
      <c r="H78" s="288"/>
      <c r="I78" s="288"/>
      <c r="J78" s="288"/>
      <c r="K78" s="288"/>
      <c r="L78" s="288"/>
      <c r="M78" s="288"/>
      <c r="N78" s="288"/>
      <c r="O78" s="288"/>
      <c r="P78" s="288"/>
      <c r="Q78" s="288"/>
      <c r="R78" s="288"/>
      <c r="S78" s="288"/>
      <c r="T78" s="288"/>
      <c r="U78" s="289"/>
    </row>
    <row r="79" spans="1:22" ht="8.25" customHeight="1" thickBot="1" x14ac:dyDescent="0.3">
      <c r="A79" s="80"/>
      <c r="B79" s="131"/>
      <c r="C79" s="131"/>
      <c r="D79" s="131"/>
      <c r="E79" s="131"/>
      <c r="F79" s="131"/>
      <c r="G79" s="131"/>
      <c r="H79" s="27"/>
      <c r="I79" s="27"/>
      <c r="J79" s="27"/>
      <c r="K79" s="27"/>
      <c r="L79" s="27"/>
      <c r="M79" s="27"/>
      <c r="N79" s="27"/>
      <c r="O79" s="27"/>
      <c r="P79" s="27"/>
      <c r="Q79" s="85"/>
      <c r="R79" s="27"/>
      <c r="S79" s="27"/>
      <c r="T79" s="27"/>
      <c r="U79" s="81"/>
    </row>
    <row r="80" spans="1:22" ht="15" customHeight="1" thickBot="1" x14ac:dyDescent="0.3">
      <c r="A80" s="281" t="s">
        <v>48</v>
      </c>
      <c r="B80" s="282"/>
      <c r="C80" s="282"/>
      <c r="D80" s="282"/>
      <c r="E80" s="282"/>
      <c r="F80" s="283"/>
      <c r="G80" s="132"/>
      <c r="H80" s="178" t="s">
        <v>49</v>
      </c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80"/>
      <c r="U80" s="6"/>
    </row>
    <row r="81" spans="1:21" ht="15" customHeight="1" thickBot="1" x14ac:dyDescent="0.3">
      <c r="A81" s="284"/>
      <c r="B81" s="285"/>
      <c r="C81" s="285"/>
      <c r="D81" s="285"/>
      <c r="E81" s="285"/>
      <c r="F81" s="286"/>
      <c r="G81" s="132"/>
      <c r="H81" s="181" t="s">
        <v>25</v>
      </c>
      <c r="I81" s="181"/>
      <c r="J81" s="181"/>
      <c r="K81" s="181"/>
      <c r="L81" s="181"/>
      <c r="M81" s="181"/>
      <c r="N81" s="120"/>
      <c r="O81" s="181" t="s">
        <v>26</v>
      </c>
      <c r="P81" s="181"/>
      <c r="Q81" s="181"/>
      <c r="R81" s="181"/>
      <c r="S81" s="181"/>
      <c r="T81" s="181"/>
      <c r="U81" s="28"/>
    </row>
    <row r="82" spans="1:21" ht="15" customHeight="1" x14ac:dyDescent="0.25">
      <c r="A82" s="29"/>
      <c r="B82" s="30" t="s">
        <v>6</v>
      </c>
      <c r="C82" s="30" t="s">
        <v>7</v>
      </c>
      <c r="D82" s="30" t="s">
        <v>8</v>
      </c>
      <c r="E82" s="30" t="s">
        <v>27</v>
      </c>
      <c r="F82" s="30" t="s">
        <v>28</v>
      </c>
      <c r="G82" s="133"/>
      <c r="H82" s="31"/>
      <c r="I82" s="32" t="s">
        <v>6</v>
      </c>
      <c r="J82" s="32" t="s">
        <v>7</v>
      </c>
      <c r="K82" s="32" t="s">
        <v>8</v>
      </c>
      <c r="L82" s="32" t="s">
        <v>27</v>
      </c>
      <c r="M82" s="32" t="s">
        <v>28</v>
      </c>
      <c r="N82" s="134"/>
      <c r="O82" s="31"/>
      <c r="P82" s="32" t="s">
        <v>6</v>
      </c>
      <c r="Q82" s="32" t="s">
        <v>7</v>
      </c>
      <c r="R82" s="32" t="s">
        <v>8</v>
      </c>
      <c r="S82" s="32" t="s">
        <v>27</v>
      </c>
      <c r="T82" s="32" t="s">
        <v>28</v>
      </c>
      <c r="U82" s="33"/>
    </row>
    <row r="83" spans="1:21" ht="15" customHeight="1" x14ac:dyDescent="0.25">
      <c r="A83" s="82" t="s">
        <v>4</v>
      </c>
      <c r="B83" s="86"/>
      <c r="C83" s="86"/>
      <c r="D83" s="86"/>
      <c r="E83" s="86"/>
      <c r="F83" s="86"/>
      <c r="G83" s="115"/>
      <c r="H83" s="83" t="s">
        <v>4</v>
      </c>
      <c r="I83" s="83"/>
      <c r="J83" s="83"/>
      <c r="K83" s="83"/>
      <c r="L83" s="83"/>
      <c r="M83" s="83"/>
      <c r="N83" s="115"/>
      <c r="O83" s="83" t="s">
        <v>4</v>
      </c>
      <c r="P83" s="83"/>
      <c r="Q83" s="83"/>
      <c r="R83" s="83"/>
      <c r="S83" s="83"/>
      <c r="T83" s="83"/>
      <c r="U83" s="84"/>
    </row>
    <row r="84" spans="1:21" ht="15" customHeight="1" x14ac:dyDescent="0.25">
      <c r="A84" s="82" t="s">
        <v>5</v>
      </c>
      <c r="B84" s="86"/>
      <c r="C84" s="86"/>
      <c r="D84" s="86"/>
      <c r="E84" s="86"/>
      <c r="F84" s="86"/>
      <c r="G84" s="115"/>
      <c r="H84" s="83" t="s">
        <v>5</v>
      </c>
      <c r="I84" s="83"/>
      <c r="J84" s="83"/>
      <c r="K84" s="83"/>
      <c r="L84" s="83"/>
      <c r="M84" s="83"/>
      <c r="N84" s="115"/>
      <c r="O84" s="83" t="s">
        <v>5</v>
      </c>
      <c r="P84" s="83"/>
      <c r="Q84" s="83"/>
      <c r="R84" s="83"/>
      <c r="S84" s="83"/>
      <c r="T84" s="83"/>
      <c r="U84" s="35"/>
    </row>
    <row r="85" spans="1:21" ht="15" customHeight="1" x14ac:dyDescent="0.25">
      <c r="A85" s="165">
        <f>F85*932.86</f>
        <v>0</v>
      </c>
      <c r="B85" s="166"/>
      <c r="C85" s="166"/>
      <c r="D85" s="166"/>
      <c r="E85" s="167"/>
      <c r="F85" s="36">
        <f>SUM(B83:F84)</f>
        <v>0</v>
      </c>
      <c r="G85" s="135"/>
      <c r="H85" s="168"/>
      <c r="I85" s="166"/>
      <c r="J85" s="166"/>
      <c r="K85" s="166"/>
      <c r="L85" s="167"/>
      <c r="M85" s="36">
        <f>SUM(I83:M84)</f>
        <v>0</v>
      </c>
      <c r="N85" s="135"/>
      <c r="O85" s="168"/>
      <c r="P85" s="166"/>
      <c r="Q85" s="166"/>
      <c r="R85" s="166"/>
      <c r="S85" s="167"/>
      <c r="T85" s="36">
        <f>SUM(P83:T84)</f>
        <v>0</v>
      </c>
      <c r="U85" s="37"/>
    </row>
    <row r="86" spans="1:21" ht="15" customHeight="1" x14ac:dyDescent="0.25">
      <c r="A86" s="38"/>
      <c r="B86" s="136"/>
      <c r="C86" s="136"/>
      <c r="D86" s="136"/>
      <c r="E86" s="137"/>
      <c r="F86" s="138"/>
      <c r="G86" s="135"/>
      <c r="H86" s="111"/>
      <c r="I86" s="111"/>
      <c r="J86" s="111"/>
      <c r="K86" s="111"/>
      <c r="L86" s="111"/>
      <c r="M86" s="135"/>
      <c r="N86" s="135"/>
      <c r="O86" s="111"/>
      <c r="P86" s="111"/>
      <c r="Q86" s="111"/>
      <c r="R86" s="111"/>
      <c r="S86" s="111"/>
      <c r="T86" s="111"/>
      <c r="U86" s="37"/>
    </row>
    <row r="87" spans="1:21" ht="15" customHeight="1" x14ac:dyDescent="0.25">
      <c r="A87" s="82" t="s">
        <v>9</v>
      </c>
      <c r="B87" s="86"/>
      <c r="C87" s="86"/>
      <c r="D87" s="86"/>
      <c r="E87" s="86"/>
      <c r="F87" s="86"/>
      <c r="G87" s="115"/>
      <c r="H87" s="83" t="s">
        <v>9</v>
      </c>
      <c r="I87" s="83"/>
      <c r="J87" s="83"/>
      <c r="K87" s="83"/>
      <c r="L87" s="83"/>
      <c r="M87" s="83"/>
      <c r="N87" s="115"/>
      <c r="O87" s="83" t="s">
        <v>9</v>
      </c>
      <c r="P87" s="83"/>
      <c r="Q87" s="83"/>
      <c r="R87" s="83"/>
      <c r="S87" s="83"/>
      <c r="T87" s="83"/>
      <c r="U87" s="35"/>
    </row>
    <row r="88" spans="1:21" ht="15" customHeight="1" x14ac:dyDescent="0.25">
      <c r="A88" s="82" t="s">
        <v>10</v>
      </c>
      <c r="B88" s="86"/>
      <c r="C88" s="86"/>
      <c r="D88" s="86"/>
      <c r="E88" s="86"/>
      <c r="F88" s="86"/>
      <c r="G88" s="115"/>
      <c r="H88" s="83" t="s">
        <v>10</v>
      </c>
      <c r="I88" s="83" t="s">
        <v>77</v>
      </c>
      <c r="J88" s="83"/>
      <c r="K88" s="83"/>
      <c r="L88" s="83"/>
      <c r="M88" s="83"/>
      <c r="N88" s="115"/>
      <c r="O88" s="83" t="s">
        <v>10</v>
      </c>
      <c r="P88" s="83" t="s">
        <v>77</v>
      </c>
      <c r="Q88" s="83"/>
      <c r="R88" s="83"/>
      <c r="S88" s="83"/>
      <c r="T88" s="83"/>
      <c r="U88" s="35"/>
    </row>
    <row r="89" spans="1:21" ht="15" customHeight="1" x14ac:dyDescent="0.25">
      <c r="A89" s="165">
        <f>F89*631.53</f>
        <v>0</v>
      </c>
      <c r="B89" s="166"/>
      <c r="C89" s="166"/>
      <c r="D89" s="166"/>
      <c r="E89" s="167"/>
      <c r="F89" s="36">
        <f>SUM(B87:F88)</f>
        <v>0</v>
      </c>
      <c r="G89" s="39"/>
      <c r="H89" s="168"/>
      <c r="I89" s="166"/>
      <c r="J89" s="166"/>
      <c r="K89" s="166"/>
      <c r="L89" s="167"/>
      <c r="M89" s="36">
        <f>SUM(I87:M88)</f>
        <v>0</v>
      </c>
      <c r="N89" s="135"/>
      <c r="O89" s="168"/>
      <c r="P89" s="166"/>
      <c r="Q89" s="166"/>
      <c r="R89" s="166"/>
      <c r="S89" s="167"/>
      <c r="T89" s="36">
        <f>SUM(P87:T88)</f>
        <v>0</v>
      </c>
      <c r="U89" s="37"/>
    </row>
    <row r="90" spans="1:21" ht="15" customHeight="1" x14ac:dyDescent="0.25">
      <c r="A90" s="40"/>
      <c r="B90" s="139"/>
      <c r="C90" s="139"/>
      <c r="D90" s="139"/>
      <c r="E90" s="140"/>
      <c r="F90" s="39"/>
      <c r="G90" s="39"/>
      <c r="H90" s="111"/>
      <c r="I90" s="111"/>
      <c r="J90" s="111"/>
      <c r="K90" s="111"/>
      <c r="L90" s="111"/>
      <c r="M90" s="135"/>
      <c r="N90" s="135"/>
      <c r="O90" s="111"/>
      <c r="P90" s="111"/>
      <c r="Q90" s="111"/>
      <c r="R90" s="111"/>
      <c r="S90" s="111"/>
      <c r="T90" s="111"/>
      <c r="U90" s="37"/>
    </row>
    <row r="91" spans="1:21" ht="15" customHeight="1" x14ac:dyDescent="0.25">
      <c r="A91" s="82" t="s">
        <v>11</v>
      </c>
      <c r="B91" s="86"/>
      <c r="C91" s="86"/>
      <c r="D91" s="86"/>
      <c r="E91" s="86"/>
      <c r="F91" s="86"/>
      <c r="G91" s="115"/>
      <c r="H91" s="83" t="s">
        <v>11</v>
      </c>
      <c r="I91" s="86"/>
      <c r="J91" s="86"/>
      <c r="K91" s="86"/>
      <c r="L91" s="86"/>
      <c r="M91" s="86"/>
      <c r="N91" s="115"/>
      <c r="O91" s="83" t="s">
        <v>11</v>
      </c>
      <c r="P91" s="86"/>
      <c r="Q91" s="86"/>
      <c r="R91" s="86"/>
      <c r="S91" s="86"/>
      <c r="T91" s="86"/>
      <c r="U91" s="35"/>
    </row>
    <row r="92" spans="1:21" ht="15" customHeight="1" x14ac:dyDescent="0.25">
      <c r="A92" s="82" t="s">
        <v>24</v>
      </c>
      <c r="B92" s="83"/>
      <c r="C92" s="83"/>
      <c r="D92" s="83"/>
      <c r="E92" s="83"/>
      <c r="F92" s="83"/>
      <c r="G92" s="115"/>
      <c r="H92" s="83" t="s">
        <v>24</v>
      </c>
      <c r="I92" s="86"/>
      <c r="J92" s="86"/>
      <c r="K92" s="86"/>
      <c r="L92" s="86"/>
      <c r="M92" s="86"/>
      <c r="N92" s="115"/>
      <c r="O92" s="83" t="s">
        <v>24</v>
      </c>
      <c r="P92" s="86"/>
      <c r="Q92" s="86"/>
      <c r="R92" s="86"/>
      <c r="S92" s="86"/>
      <c r="T92" s="86"/>
      <c r="U92" s="35"/>
    </row>
    <row r="93" spans="1:21" ht="15" customHeight="1" x14ac:dyDescent="0.25">
      <c r="A93" s="165">
        <f>F93*649.28</f>
        <v>0</v>
      </c>
      <c r="B93" s="166"/>
      <c r="C93" s="166"/>
      <c r="D93" s="166"/>
      <c r="E93" s="167"/>
      <c r="F93" s="36">
        <f>SUM(B91:F92)</f>
        <v>0</v>
      </c>
      <c r="G93" s="135"/>
      <c r="H93" s="168">
        <f>M93*324.63</f>
        <v>0</v>
      </c>
      <c r="I93" s="166"/>
      <c r="J93" s="166"/>
      <c r="K93" s="166"/>
      <c r="L93" s="167"/>
      <c r="M93" s="36">
        <f>SUM(I91:M92)</f>
        <v>0</v>
      </c>
      <c r="N93" s="135"/>
      <c r="O93" s="168">
        <f>T93*324.63</f>
        <v>0</v>
      </c>
      <c r="P93" s="166"/>
      <c r="Q93" s="166"/>
      <c r="R93" s="166"/>
      <c r="S93" s="167"/>
      <c r="T93" s="36">
        <f>SUM(P91:T92)</f>
        <v>0</v>
      </c>
      <c r="U93" s="37"/>
    </row>
    <row r="94" spans="1:21" ht="9.75" customHeight="1" x14ac:dyDescent="0.25">
      <c r="A94" s="25"/>
      <c r="B94" s="129"/>
      <c r="C94" s="129"/>
      <c r="D94" s="129"/>
      <c r="E94" s="129"/>
      <c r="F94" s="129"/>
      <c r="G94" s="129"/>
      <c r="H94" s="129"/>
      <c r="I94" s="129"/>
      <c r="J94" s="129"/>
      <c r="K94" s="129"/>
      <c r="L94" s="129"/>
      <c r="M94" s="129"/>
      <c r="N94" s="129"/>
      <c r="O94" s="129"/>
      <c r="P94" s="129"/>
      <c r="Q94" s="129"/>
      <c r="R94" s="129"/>
      <c r="S94" s="129"/>
      <c r="T94" s="129"/>
      <c r="U94" s="26"/>
    </row>
    <row r="95" spans="1:21" ht="18.75" customHeight="1" x14ac:dyDescent="0.25">
      <c r="A95" s="169" t="s">
        <v>121</v>
      </c>
      <c r="B95" s="170"/>
      <c r="C95" s="170"/>
      <c r="D95" s="170"/>
      <c r="E95" s="170"/>
      <c r="F95" s="170"/>
      <c r="G95" s="170"/>
      <c r="H95" s="170"/>
      <c r="I95" s="170"/>
      <c r="J95" s="170"/>
      <c r="K95" s="170"/>
      <c r="L95" s="170"/>
      <c r="M95" s="170"/>
      <c r="N95" s="170"/>
      <c r="O95" s="170"/>
      <c r="P95" s="170"/>
      <c r="Q95" s="170"/>
      <c r="R95" s="170"/>
      <c r="S95" s="170"/>
      <c r="T95" s="170"/>
      <c r="U95" s="171"/>
    </row>
    <row r="96" spans="1:21" ht="6.75" customHeight="1" thickBot="1" x14ac:dyDescent="0.3">
      <c r="A96" s="42"/>
      <c r="B96" s="130"/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30"/>
      <c r="P96" s="130"/>
      <c r="Q96" s="130"/>
      <c r="R96" s="130"/>
      <c r="S96" s="130"/>
      <c r="T96" s="130"/>
      <c r="U96" s="43"/>
    </row>
    <row r="97" spans="1:21" ht="18.75" customHeight="1" thickBot="1" x14ac:dyDescent="0.3">
      <c r="A97" s="172" t="s">
        <v>48</v>
      </c>
      <c r="B97" s="173"/>
      <c r="C97" s="173"/>
      <c r="D97" s="173"/>
      <c r="E97" s="173"/>
      <c r="F97" s="174"/>
      <c r="G97" s="132"/>
      <c r="H97" s="178" t="s">
        <v>49</v>
      </c>
      <c r="I97" s="179"/>
      <c r="J97" s="179"/>
      <c r="K97" s="179"/>
      <c r="L97" s="179"/>
      <c r="M97" s="179"/>
      <c r="N97" s="179"/>
      <c r="O97" s="179"/>
      <c r="P97" s="179"/>
      <c r="Q97" s="179"/>
      <c r="R97" s="179"/>
      <c r="S97" s="179"/>
      <c r="T97" s="180"/>
      <c r="U97" s="6"/>
    </row>
    <row r="98" spans="1:21" ht="15" customHeight="1" thickBot="1" x14ac:dyDescent="0.3">
      <c r="A98" s="175"/>
      <c r="B98" s="176"/>
      <c r="C98" s="176"/>
      <c r="D98" s="176"/>
      <c r="E98" s="176"/>
      <c r="F98" s="177"/>
      <c r="G98" s="132"/>
      <c r="H98" s="181" t="s">
        <v>25</v>
      </c>
      <c r="I98" s="181"/>
      <c r="J98" s="181"/>
      <c r="K98" s="181"/>
      <c r="L98" s="181"/>
      <c r="M98" s="181"/>
      <c r="N98" s="120"/>
      <c r="O98" s="181" t="s">
        <v>26</v>
      </c>
      <c r="P98" s="181"/>
      <c r="Q98" s="181"/>
      <c r="R98" s="181"/>
      <c r="S98" s="181"/>
      <c r="T98" s="182"/>
      <c r="U98" s="28"/>
    </row>
    <row r="99" spans="1:21" ht="15" customHeight="1" x14ac:dyDescent="0.25">
      <c r="A99" s="29"/>
      <c r="B99" s="30" t="s">
        <v>6</v>
      </c>
      <c r="C99" s="30" t="s">
        <v>7</v>
      </c>
      <c r="D99" s="30" t="s">
        <v>8</v>
      </c>
      <c r="E99" s="30" t="s">
        <v>27</v>
      </c>
      <c r="F99" s="30" t="s">
        <v>28</v>
      </c>
      <c r="G99" s="133"/>
      <c r="H99" s="31"/>
      <c r="I99" s="32" t="s">
        <v>6</v>
      </c>
      <c r="J99" s="32" t="s">
        <v>7</v>
      </c>
      <c r="K99" s="32" t="s">
        <v>8</v>
      </c>
      <c r="L99" s="32" t="s">
        <v>27</v>
      </c>
      <c r="M99" s="32" t="s">
        <v>28</v>
      </c>
      <c r="N99" s="134"/>
      <c r="O99" s="31"/>
      <c r="P99" s="32" t="s">
        <v>6</v>
      </c>
      <c r="Q99" s="32" t="s">
        <v>7</v>
      </c>
      <c r="R99" s="32" t="s">
        <v>8</v>
      </c>
      <c r="S99" s="32" t="s">
        <v>27</v>
      </c>
      <c r="T99" s="32" t="s">
        <v>28</v>
      </c>
      <c r="U99" s="44"/>
    </row>
    <row r="100" spans="1:21" ht="15" customHeight="1" x14ac:dyDescent="0.25">
      <c r="A100" s="82" t="s">
        <v>4</v>
      </c>
      <c r="B100" s="86"/>
      <c r="C100" s="86"/>
      <c r="D100" s="86"/>
      <c r="E100" s="86"/>
      <c r="F100" s="86"/>
      <c r="G100" s="141"/>
      <c r="H100" s="83" t="s">
        <v>4</v>
      </c>
      <c r="I100" s="83"/>
      <c r="J100" s="83"/>
      <c r="K100" s="83"/>
      <c r="L100" s="83"/>
      <c r="M100" s="83"/>
      <c r="N100" s="115"/>
      <c r="O100" s="83" t="s">
        <v>4</v>
      </c>
      <c r="P100" s="83"/>
      <c r="Q100" s="83"/>
      <c r="R100" s="83"/>
      <c r="S100" s="83"/>
      <c r="T100" s="83"/>
      <c r="U100" s="35"/>
    </row>
    <row r="101" spans="1:21" ht="15" customHeight="1" x14ac:dyDescent="0.25">
      <c r="A101" s="82" t="s">
        <v>5</v>
      </c>
      <c r="B101" s="86"/>
      <c r="C101" s="86"/>
      <c r="D101" s="86"/>
      <c r="E101" s="86"/>
      <c r="F101" s="86"/>
      <c r="G101" s="141"/>
      <c r="H101" s="83" t="s">
        <v>5</v>
      </c>
      <c r="I101" s="83"/>
      <c r="J101" s="83"/>
      <c r="K101" s="83"/>
      <c r="L101" s="83"/>
      <c r="M101" s="83"/>
      <c r="N101" s="115"/>
      <c r="O101" s="83" t="s">
        <v>5</v>
      </c>
      <c r="P101" s="83"/>
      <c r="Q101" s="83"/>
      <c r="R101" s="83"/>
      <c r="S101" s="83"/>
      <c r="T101" s="83"/>
      <c r="U101" s="35"/>
    </row>
    <row r="102" spans="1:21" ht="15" customHeight="1" x14ac:dyDescent="0.25">
      <c r="A102" s="165">
        <f>F102*1865.72</f>
        <v>0</v>
      </c>
      <c r="B102" s="166"/>
      <c r="C102" s="166"/>
      <c r="D102" s="166"/>
      <c r="E102" s="167"/>
      <c r="F102" s="36">
        <f>SUM(B100:F101)</f>
        <v>0</v>
      </c>
      <c r="G102" s="135"/>
      <c r="H102" s="168"/>
      <c r="I102" s="166"/>
      <c r="J102" s="166"/>
      <c r="K102" s="166"/>
      <c r="L102" s="167"/>
      <c r="M102" s="36">
        <f>SUM(I100:M101)</f>
        <v>0</v>
      </c>
      <c r="N102" s="135"/>
      <c r="O102" s="168"/>
      <c r="P102" s="166"/>
      <c r="Q102" s="166"/>
      <c r="R102" s="166"/>
      <c r="S102" s="167"/>
      <c r="T102" s="36">
        <f>SUM(P100:T101)</f>
        <v>0</v>
      </c>
      <c r="U102" s="2"/>
    </row>
    <row r="103" spans="1:21" ht="15" customHeight="1" x14ac:dyDescent="0.25">
      <c r="A103" s="38"/>
      <c r="B103" s="136"/>
      <c r="C103" s="136"/>
      <c r="D103" s="136"/>
      <c r="E103" s="137"/>
      <c r="F103" s="138"/>
      <c r="G103" s="135"/>
      <c r="H103" s="111"/>
      <c r="I103" s="111"/>
      <c r="J103" s="111"/>
      <c r="K103" s="111"/>
      <c r="L103" s="111"/>
      <c r="M103" s="135"/>
      <c r="N103" s="135"/>
      <c r="O103" s="111"/>
      <c r="P103" s="111"/>
      <c r="Q103" s="111"/>
      <c r="R103" s="111"/>
      <c r="S103" s="111"/>
      <c r="T103" s="111"/>
      <c r="U103" s="35"/>
    </row>
    <row r="104" spans="1:21" ht="15" customHeight="1" x14ac:dyDescent="0.25">
      <c r="A104" s="82" t="s">
        <v>9</v>
      </c>
      <c r="B104" s="86"/>
      <c r="C104" s="86"/>
      <c r="D104" s="86"/>
      <c r="E104" s="86"/>
      <c r="F104" s="86"/>
      <c r="G104" s="115"/>
      <c r="H104" s="83" t="s">
        <v>9</v>
      </c>
      <c r="I104" s="83"/>
      <c r="J104" s="83"/>
      <c r="K104" s="83"/>
      <c r="L104" s="83"/>
      <c r="M104" s="83"/>
      <c r="N104" s="115"/>
      <c r="O104" s="83" t="s">
        <v>9</v>
      </c>
      <c r="P104" s="83"/>
      <c r="Q104" s="83"/>
      <c r="R104" s="83"/>
      <c r="S104" s="83"/>
      <c r="T104" s="83"/>
      <c r="U104" s="35"/>
    </row>
    <row r="105" spans="1:21" ht="15" customHeight="1" x14ac:dyDescent="0.25">
      <c r="A105" s="82" t="s">
        <v>10</v>
      </c>
      <c r="B105" s="86"/>
      <c r="C105" s="86"/>
      <c r="D105" s="86"/>
      <c r="E105" s="86"/>
      <c r="F105" s="86"/>
      <c r="G105" s="115"/>
      <c r="H105" s="83" t="s">
        <v>10</v>
      </c>
      <c r="I105" s="83"/>
      <c r="J105" s="83"/>
      <c r="K105" s="83"/>
      <c r="L105" s="83"/>
      <c r="M105" s="83"/>
      <c r="N105" s="115"/>
      <c r="O105" s="83" t="s">
        <v>10</v>
      </c>
      <c r="P105" s="83"/>
      <c r="Q105" s="83"/>
      <c r="R105" s="83"/>
      <c r="S105" s="83"/>
      <c r="T105" s="83"/>
      <c r="U105" s="35"/>
    </row>
    <row r="106" spans="1:21" ht="15" customHeight="1" x14ac:dyDescent="0.25">
      <c r="A106" s="165">
        <f>F106*1263.06</f>
        <v>0</v>
      </c>
      <c r="B106" s="166"/>
      <c r="C106" s="166"/>
      <c r="D106" s="166"/>
      <c r="E106" s="167"/>
      <c r="F106" s="36">
        <f>SUM(B104:F105)</f>
        <v>0</v>
      </c>
      <c r="G106" s="135"/>
      <c r="H106" s="168"/>
      <c r="I106" s="166"/>
      <c r="J106" s="166"/>
      <c r="K106" s="166"/>
      <c r="L106" s="167"/>
      <c r="M106" s="36">
        <f>SUM(I104:M105)</f>
        <v>0</v>
      </c>
      <c r="N106" s="135"/>
      <c r="O106" s="168"/>
      <c r="P106" s="166"/>
      <c r="Q106" s="166"/>
      <c r="R106" s="166"/>
      <c r="S106" s="167"/>
      <c r="T106" s="36">
        <f>SUM(P104:T105)</f>
        <v>0</v>
      </c>
      <c r="U106" s="2"/>
    </row>
    <row r="107" spans="1:21" ht="15" customHeight="1" x14ac:dyDescent="0.25">
      <c r="A107" s="38"/>
      <c r="B107" s="136"/>
      <c r="C107" s="136"/>
      <c r="D107" s="136"/>
      <c r="E107" s="137"/>
      <c r="F107" s="138"/>
      <c r="G107" s="135"/>
      <c r="H107" s="111"/>
      <c r="I107" s="111"/>
      <c r="J107" s="111"/>
      <c r="K107" s="111"/>
      <c r="L107" s="111"/>
      <c r="M107" s="135"/>
      <c r="N107" s="135"/>
      <c r="O107" s="111"/>
      <c r="P107" s="111"/>
      <c r="Q107" s="111"/>
      <c r="R107" s="111"/>
      <c r="S107" s="111"/>
      <c r="T107" s="111"/>
      <c r="U107" s="35"/>
    </row>
    <row r="108" spans="1:21" ht="15" customHeight="1" x14ac:dyDescent="0.25">
      <c r="A108" s="82" t="s">
        <v>11</v>
      </c>
      <c r="B108" s="86"/>
      <c r="C108" s="86"/>
      <c r="D108" s="86"/>
      <c r="E108" s="86"/>
      <c r="F108" s="86"/>
      <c r="G108" s="115"/>
      <c r="H108" s="83" t="s">
        <v>11</v>
      </c>
      <c r="I108" s="86"/>
      <c r="J108" s="86"/>
      <c r="K108" s="86"/>
      <c r="L108" s="86"/>
      <c r="M108" s="86"/>
      <c r="N108" s="115"/>
      <c r="O108" s="83" t="s">
        <v>11</v>
      </c>
      <c r="P108" s="86"/>
      <c r="Q108" s="86"/>
      <c r="R108" s="86"/>
      <c r="S108" s="86"/>
      <c r="T108" s="86"/>
      <c r="U108" s="35"/>
    </row>
    <row r="109" spans="1:21" ht="15" customHeight="1" x14ac:dyDescent="0.25">
      <c r="A109" s="82" t="s">
        <v>24</v>
      </c>
      <c r="B109" s="83"/>
      <c r="C109" s="83"/>
      <c r="D109" s="83"/>
      <c r="E109" s="83"/>
      <c r="F109" s="83"/>
      <c r="G109" s="115"/>
      <c r="H109" s="83" t="s">
        <v>24</v>
      </c>
      <c r="I109" s="86"/>
      <c r="J109" s="86"/>
      <c r="K109" s="86"/>
      <c r="L109" s="86"/>
      <c r="M109" s="86"/>
      <c r="N109" s="115"/>
      <c r="O109" s="83" t="s">
        <v>24</v>
      </c>
      <c r="P109" s="86"/>
      <c r="Q109" s="86"/>
      <c r="R109" s="86"/>
      <c r="S109" s="86"/>
      <c r="T109" s="86"/>
      <c r="U109" s="37"/>
    </row>
    <row r="110" spans="1:21" ht="15" customHeight="1" x14ac:dyDescent="0.25">
      <c r="A110" s="165">
        <f>F110*1298.56</f>
        <v>0</v>
      </c>
      <c r="B110" s="166"/>
      <c r="C110" s="166"/>
      <c r="D110" s="166"/>
      <c r="E110" s="167"/>
      <c r="F110" s="36">
        <f>SUM(B108:F109)</f>
        <v>0</v>
      </c>
      <c r="G110" s="135"/>
      <c r="H110" s="168">
        <f>M110*649.26</f>
        <v>0</v>
      </c>
      <c r="I110" s="166"/>
      <c r="J110" s="166"/>
      <c r="K110" s="166"/>
      <c r="L110" s="167"/>
      <c r="M110" s="36">
        <f>SUM(I108:M109)</f>
        <v>0</v>
      </c>
      <c r="N110" s="135"/>
      <c r="O110" s="168">
        <f>T110*649.26</f>
        <v>0</v>
      </c>
      <c r="P110" s="166"/>
      <c r="Q110" s="166"/>
      <c r="R110" s="166"/>
      <c r="S110" s="167"/>
      <c r="T110" s="36">
        <f>SUM(P108:T109)</f>
        <v>0</v>
      </c>
      <c r="U110" s="6"/>
    </row>
    <row r="111" spans="1:21" ht="11.25" customHeight="1" x14ac:dyDescent="0.25">
      <c r="A111" s="46"/>
      <c r="B111" s="108"/>
      <c r="C111" s="108"/>
      <c r="D111" s="108"/>
      <c r="E111" s="108"/>
      <c r="F111" s="115"/>
      <c r="G111" s="135"/>
      <c r="H111" s="108"/>
      <c r="I111" s="108"/>
      <c r="J111" s="108"/>
      <c r="K111" s="108"/>
      <c r="L111" s="108"/>
      <c r="M111" s="115"/>
      <c r="N111" s="135"/>
      <c r="O111" s="432"/>
      <c r="P111" s="432"/>
      <c r="Q111" s="432"/>
      <c r="R111" s="432"/>
      <c r="S111" s="433"/>
      <c r="T111" s="434"/>
      <c r="U111" s="6"/>
    </row>
    <row r="112" spans="1:21" ht="24" customHeight="1" x14ac:dyDescent="0.3">
      <c r="A112" s="152" t="s">
        <v>122</v>
      </c>
      <c r="B112" s="427"/>
      <c r="C112" s="427"/>
      <c r="D112" s="427"/>
      <c r="E112" s="427"/>
      <c r="F112" s="427"/>
      <c r="G112" s="427"/>
      <c r="H112" s="427"/>
      <c r="I112" s="427"/>
      <c r="J112" s="429">
        <f>F85+F89+F93+M85+M89+M93+T85+T89+T93+F102+F106+F110+M102+M106+M110+T102+T106+T110</f>
        <v>0</v>
      </c>
      <c r="K112" s="429"/>
      <c r="L112" s="429"/>
      <c r="M112" s="426"/>
      <c r="N112" s="431"/>
      <c r="O112" s="435"/>
      <c r="P112" s="430"/>
      <c r="Q112" s="430"/>
      <c r="R112" s="430"/>
      <c r="S112" s="430"/>
      <c r="T112" s="430"/>
      <c r="U112" s="47"/>
    </row>
    <row r="113" spans="1:21" ht="10.5" customHeight="1" x14ac:dyDescent="0.25">
      <c r="A113" s="25"/>
      <c r="B113" s="129"/>
      <c r="C113" s="129"/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29"/>
      <c r="P113" s="129"/>
      <c r="Q113" s="129"/>
      <c r="R113" s="129"/>
      <c r="S113" s="129"/>
      <c r="T113" s="129"/>
      <c r="U113" s="26"/>
    </row>
    <row r="114" spans="1:21" ht="24.75" customHeight="1" thickBot="1" x14ac:dyDescent="0.3">
      <c r="A114" s="142"/>
      <c r="B114" s="143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4"/>
    </row>
    <row r="115" spans="1:21" ht="20.25" customHeight="1" x14ac:dyDescent="0.25">
      <c r="A115" s="278" t="s">
        <v>125</v>
      </c>
      <c r="B115" s="279"/>
      <c r="C115" s="279"/>
      <c r="D115" s="279"/>
      <c r="E115" s="279"/>
      <c r="F115" s="279"/>
      <c r="G115" s="279"/>
      <c r="H115" s="279"/>
      <c r="I115" s="279"/>
      <c r="J115" s="279"/>
      <c r="K115" s="279"/>
      <c r="L115" s="279"/>
      <c r="M115" s="279"/>
      <c r="N115" s="279"/>
      <c r="O115" s="279"/>
      <c r="P115" s="279"/>
      <c r="Q115" s="279"/>
      <c r="R115" s="279"/>
      <c r="S115" s="279"/>
      <c r="T115" s="279"/>
      <c r="U115" s="280"/>
    </row>
    <row r="116" spans="1:21" ht="6" customHeight="1" thickBot="1" x14ac:dyDescent="0.3">
      <c r="A116" s="80"/>
      <c r="B116" s="131"/>
      <c r="C116" s="131"/>
      <c r="D116" s="131"/>
      <c r="E116" s="131"/>
      <c r="F116" s="131"/>
      <c r="G116" s="131"/>
      <c r="H116" s="27"/>
      <c r="I116" s="27"/>
      <c r="J116" s="27"/>
      <c r="K116" s="27"/>
      <c r="L116" s="27"/>
      <c r="M116" s="27"/>
      <c r="N116" s="27"/>
      <c r="O116" s="27"/>
      <c r="P116" s="27"/>
      <c r="Q116" s="85"/>
      <c r="R116" s="27"/>
      <c r="S116" s="27"/>
      <c r="T116" s="27"/>
      <c r="U116" s="81"/>
    </row>
    <row r="117" spans="1:21" s="34" customFormat="1" ht="16.5" customHeight="1" thickBot="1" x14ac:dyDescent="0.25">
      <c r="A117" s="281" t="s">
        <v>48</v>
      </c>
      <c r="B117" s="282"/>
      <c r="C117" s="282"/>
      <c r="D117" s="282"/>
      <c r="E117" s="282"/>
      <c r="F117" s="283"/>
      <c r="G117" s="132"/>
      <c r="H117" s="178" t="s">
        <v>49</v>
      </c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79"/>
      <c r="T117" s="180"/>
      <c r="U117" s="6"/>
    </row>
    <row r="118" spans="1:21" ht="15" customHeight="1" thickBot="1" x14ac:dyDescent="0.3">
      <c r="A118" s="284"/>
      <c r="B118" s="285"/>
      <c r="C118" s="285"/>
      <c r="D118" s="285"/>
      <c r="E118" s="285"/>
      <c r="F118" s="286"/>
      <c r="G118" s="132"/>
      <c r="H118" s="181" t="s">
        <v>25</v>
      </c>
      <c r="I118" s="181"/>
      <c r="J118" s="181"/>
      <c r="K118" s="181"/>
      <c r="L118" s="181"/>
      <c r="M118" s="181"/>
      <c r="N118" s="120"/>
      <c r="O118" s="181" t="s">
        <v>26</v>
      </c>
      <c r="P118" s="181"/>
      <c r="Q118" s="181"/>
      <c r="R118" s="181"/>
      <c r="S118" s="181"/>
      <c r="T118" s="181"/>
      <c r="U118" s="28"/>
    </row>
    <row r="119" spans="1:21" ht="15.75" customHeight="1" x14ac:dyDescent="0.25">
      <c r="A119" s="29"/>
      <c r="B119" s="30" t="s">
        <v>6</v>
      </c>
      <c r="C119" s="30" t="s">
        <v>7</v>
      </c>
      <c r="D119" s="30" t="s">
        <v>8</v>
      </c>
      <c r="E119" s="30" t="s">
        <v>27</v>
      </c>
      <c r="F119" s="30" t="s">
        <v>28</v>
      </c>
      <c r="G119" s="133"/>
      <c r="H119" s="31"/>
      <c r="I119" s="32" t="s">
        <v>6</v>
      </c>
      <c r="J119" s="32" t="s">
        <v>7</v>
      </c>
      <c r="K119" s="32" t="s">
        <v>8</v>
      </c>
      <c r="L119" s="32" t="s">
        <v>27</v>
      </c>
      <c r="M119" s="32" t="s">
        <v>28</v>
      </c>
      <c r="N119" s="134"/>
      <c r="O119" s="31"/>
      <c r="P119" s="32" t="s">
        <v>6</v>
      </c>
      <c r="Q119" s="32" t="s">
        <v>7</v>
      </c>
      <c r="R119" s="32" t="s">
        <v>8</v>
      </c>
      <c r="S119" s="32" t="s">
        <v>27</v>
      </c>
      <c r="T119" s="32" t="s">
        <v>28</v>
      </c>
      <c r="U119" s="33"/>
    </row>
    <row r="120" spans="1:21" ht="15.75" customHeight="1" x14ac:dyDescent="0.25">
      <c r="A120" s="82" t="s">
        <v>4</v>
      </c>
      <c r="B120" s="86"/>
      <c r="C120" s="86"/>
      <c r="D120" s="86"/>
      <c r="E120" s="86"/>
      <c r="F120" s="86"/>
      <c r="G120" s="115"/>
      <c r="H120" s="83" t="s">
        <v>4</v>
      </c>
      <c r="I120" s="83"/>
      <c r="J120" s="83"/>
      <c r="K120" s="83"/>
      <c r="L120" s="83"/>
      <c r="M120" s="83"/>
      <c r="N120" s="115"/>
      <c r="O120" s="83" t="s">
        <v>4</v>
      </c>
      <c r="P120" s="83"/>
      <c r="Q120" s="83"/>
      <c r="R120" s="83"/>
      <c r="S120" s="83"/>
      <c r="T120" s="83"/>
      <c r="U120" s="84"/>
    </row>
    <row r="121" spans="1:21" ht="15.75" customHeight="1" x14ac:dyDescent="0.25">
      <c r="A121" s="82" t="s">
        <v>5</v>
      </c>
      <c r="B121" s="86"/>
      <c r="C121" s="86"/>
      <c r="D121" s="86"/>
      <c r="E121" s="86"/>
      <c r="F121" s="86"/>
      <c r="G121" s="115"/>
      <c r="H121" s="83" t="s">
        <v>5</v>
      </c>
      <c r="I121" s="83"/>
      <c r="J121" s="83"/>
      <c r="K121" s="83"/>
      <c r="L121" s="83"/>
      <c r="M121" s="83"/>
      <c r="N121" s="115"/>
      <c r="O121" s="83" t="s">
        <v>5</v>
      </c>
      <c r="P121" s="83"/>
      <c r="Q121" s="83"/>
      <c r="R121" s="83"/>
      <c r="S121" s="83"/>
      <c r="T121" s="83"/>
      <c r="U121" s="35"/>
    </row>
    <row r="122" spans="1:21" ht="15.75" customHeight="1" x14ac:dyDescent="0.25">
      <c r="A122" s="165">
        <f>F122*932.86</f>
        <v>0</v>
      </c>
      <c r="B122" s="166"/>
      <c r="C122" s="166"/>
      <c r="D122" s="166"/>
      <c r="E122" s="167"/>
      <c r="F122" s="36">
        <f>SUM(B120:F121)</f>
        <v>0</v>
      </c>
      <c r="G122" s="135"/>
      <c r="H122" s="168"/>
      <c r="I122" s="166"/>
      <c r="J122" s="166"/>
      <c r="K122" s="166"/>
      <c r="L122" s="167"/>
      <c r="M122" s="36">
        <f>SUM(I120:M121)</f>
        <v>0</v>
      </c>
      <c r="N122" s="135"/>
      <c r="O122" s="168"/>
      <c r="P122" s="166"/>
      <c r="Q122" s="166"/>
      <c r="R122" s="166"/>
      <c r="S122" s="167"/>
      <c r="T122" s="36">
        <f>SUM(P120:T121)</f>
        <v>0</v>
      </c>
      <c r="U122" s="37"/>
    </row>
    <row r="123" spans="1:21" ht="15" customHeight="1" x14ac:dyDescent="0.25">
      <c r="A123" s="38"/>
      <c r="B123" s="136"/>
      <c r="C123" s="136"/>
      <c r="D123" s="136"/>
      <c r="E123" s="137"/>
      <c r="F123" s="138"/>
      <c r="G123" s="135"/>
      <c r="H123" s="111"/>
      <c r="I123" s="111"/>
      <c r="J123" s="111"/>
      <c r="K123" s="111"/>
      <c r="L123" s="111"/>
      <c r="M123" s="135"/>
      <c r="N123" s="135"/>
      <c r="O123" s="111"/>
      <c r="P123" s="111"/>
      <c r="Q123" s="111"/>
      <c r="R123" s="111"/>
      <c r="S123" s="111"/>
      <c r="T123" s="111"/>
      <c r="U123" s="37"/>
    </row>
    <row r="124" spans="1:21" ht="15.75" customHeight="1" x14ac:dyDescent="0.25">
      <c r="A124" s="82" t="s">
        <v>9</v>
      </c>
      <c r="B124" s="86"/>
      <c r="C124" s="86"/>
      <c r="D124" s="86"/>
      <c r="E124" s="86"/>
      <c r="F124" s="86"/>
      <c r="G124" s="115"/>
      <c r="H124" s="83" t="s">
        <v>9</v>
      </c>
      <c r="I124" s="83"/>
      <c r="J124" s="83"/>
      <c r="K124" s="83"/>
      <c r="L124" s="83"/>
      <c r="M124" s="83"/>
      <c r="N124" s="115"/>
      <c r="O124" s="83" t="s">
        <v>9</v>
      </c>
      <c r="P124" s="83"/>
      <c r="Q124" s="83"/>
      <c r="R124" s="83"/>
      <c r="S124" s="83"/>
      <c r="T124" s="83"/>
      <c r="U124" s="35"/>
    </row>
    <row r="125" spans="1:21" ht="15.75" customHeight="1" x14ac:dyDescent="0.25">
      <c r="A125" s="82" t="s">
        <v>10</v>
      </c>
      <c r="B125" s="86"/>
      <c r="C125" s="86"/>
      <c r="D125" s="86"/>
      <c r="E125" s="86"/>
      <c r="F125" s="86"/>
      <c r="G125" s="115"/>
      <c r="H125" s="83" t="s">
        <v>10</v>
      </c>
      <c r="I125" s="83" t="s">
        <v>77</v>
      </c>
      <c r="J125" s="83"/>
      <c r="K125" s="83"/>
      <c r="L125" s="83"/>
      <c r="M125" s="83"/>
      <c r="N125" s="115"/>
      <c r="O125" s="83" t="s">
        <v>10</v>
      </c>
      <c r="P125" s="83" t="s">
        <v>77</v>
      </c>
      <c r="Q125" s="83"/>
      <c r="R125" s="83"/>
      <c r="S125" s="83"/>
      <c r="T125" s="83"/>
      <c r="U125" s="35"/>
    </row>
    <row r="126" spans="1:21" ht="15.75" customHeight="1" x14ac:dyDescent="0.25">
      <c r="A126" s="165">
        <f>F126*631.53</f>
        <v>0</v>
      </c>
      <c r="B126" s="166"/>
      <c r="C126" s="166"/>
      <c r="D126" s="166"/>
      <c r="E126" s="167"/>
      <c r="F126" s="36">
        <f>SUM(B124:F125)</f>
        <v>0</v>
      </c>
      <c r="G126" s="39"/>
      <c r="H126" s="168"/>
      <c r="I126" s="166"/>
      <c r="J126" s="166"/>
      <c r="K126" s="166"/>
      <c r="L126" s="167"/>
      <c r="M126" s="36">
        <f>SUM(I124:M125)</f>
        <v>0</v>
      </c>
      <c r="N126" s="135"/>
      <c r="O126" s="168"/>
      <c r="P126" s="166"/>
      <c r="Q126" s="166"/>
      <c r="R126" s="166"/>
      <c r="S126" s="167"/>
      <c r="T126" s="36">
        <f>SUM(P124:T125)</f>
        <v>0</v>
      </c>
      <c r="U126" s="37"/>
    </row>
    <row r="127" spans="1:21" ht="15" customHeight="1" x14ac:dyDescent="0.25">
      <c r="A127" s="40"/>
      <c r="B127" s="139"/>
      <c r="C127" s="139"/>
      <c r="D127" s="139"/>
      <c r="E127" s="140"/>
      <c r="F127" s="39"/>
      <c r="G127" s="39"/>
      <c r="H127" s="111"/>
      <c r="I127" s="111"/>
      <c r="J127" s="111"/>
      <c r="K127" s="111"/>
      <c r="L127" s="111"/>
      <c r="M127" s="135"/>
      <c r="N127" s="135"/>
      <c r="O127" s="111"/>
      <c r="P127" s="111"/>
      <c r="Q127" s="111"/>
      <c r="R127" s="111"/>
      <c r="S127" s="111"/>
      <c r="T127" s="111"/>
      <c r="U127" s="37"/>
    </row>
    <row r="128" spans="1:21" s="41" customFormat="1" ht="15.75" customHeight="1" x14ac:dyDescent="0.2">
      <c r="A128" s="82" t="s">
        <v>11</v>
      </c>
      <c r="B128" s="86"/>
      <c r="C128" s="86"/>
      <c r="D128" s="86"/>
      <c r="E128" s="86"/>
      <c r="F128" s="86"/>
      <c r="G128" s="115"/>
      <c r="H128" s="83" t="s">
        <v>11</v>
      </c>
      <c r="I128" s="86"/>
      <c r="J128" s="86"/>
      <c r="K128" s="86"/>
      <c r="L128" s="86"/>
      <c r="M128" s="86"/>
      <c r="N128" s="115"/>
      <c r="O128" s="83" t="s">
        <v>11</v>
      </c>
      <c r="P128" s="86"/>
      <c r="Q128" s="86"/>
      <c r="R128" s="86"/>
      <c r="S128" s="86"/>
      <c r="T128" s="86"/>
      <c r="U128" s="35"/>
    </row>
    <row r="129" spans="1:21" s="41" customFormat="1" ht="15.75" customHeight="1" x14ac:dyDescent="0.2">
      <c r="A129" s="82" t="s">
        <v>24</v>
      </c>
      <c r="B129" s="83"/>
      <c r="C129" s="83"/>
      <c r="D129" s="83"/>
      <c r="E129" s="83"/>
      <c r="F129" s="83"/>
      <c r="G129" s="115"/>
      <c r="H129" s="83" t="s">
        <v>24</v>
      </c>
      <c r="I129" s="86"/>
      <c r="J129" s="86"/>
      <c r="K129" s="86"/>
      <c r="L129" s="86"/>
      <c r="M129" s="86"/>
      <c r="N129" s="115"/>
      <c r="O129" s="83" t="s">
        <v>24</v>
      </c>
      <c r="P129" s="86"/>
      <c r="Q129" s="86"/>
      <c r="R129" s="86"/>
      <c r="S129" s="86"/>
      <c r="T129" s="86"/>
      <c r="U129" s="35"/>
    </row>
    <row r="130" spans="1:21" ht="15.75" customHeight="1" x14ac:dyDescent="0.25">
      <c r="A130" s="165">
        <f>F130*649.28</f>
        <v>0</v>
      </c>
      <c r="B130" s="166"/>
      <c r="C130" s="166"/>
      <c r="D130" s="166"/>
      <c r="E130" s="167"/>
      <c r="F130" s="36">
        <f>SUM(B128:F129)</f>
        <v>0</v>
      </c>
      <c r="G130" s="135"/>
      <c r="H130" s="168">
        <f>M130*324.63</f>
        <v>0</v>
      </c>
      <c r="I130" s="166"/>
      <c r="J130" s="166"/>
      <c r="K130" s="166"/>
      <c r="L130" s="167"/>
      <c r="M130" s="36">
        <f>SUM(I128:M129)</f>
        <v>0</v>
      </c>
      <c r="N130" s="135"/>
      <c r="O130" s="168">
        <f>T130*324.63</f>
        <v>0</v>
      </c>
      <c r="P130" s="166"/>
      <c r="Q130" s="166"/>
      <c r="R130" s="166"/>
      <c r="S130" s="167"/>
      <c r="T130" s="36">
        <f>SUM(P128:T129)</f>
        <v>0</v>
      </c>
      <c r="U130" s="37"/>
    </row>
    <row r="131" spans="1:21" ht="12" customHeight="1" x14ac:dyDescent="0.25">
      <c r="A131" s="25"/>
      <c r="B131" s="129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26"/>
    </row>
    <row r="132" spans="1:21" ht="9" customHeight="1" x14ac:dyDescent="0.25">
      <c r="A132" s="229"/>
      <c r="B132" s="222"/>
      <c r="C132" s="222"/>
      <c r="D132" s="222"/>
      <c r="E132" s="222"/>
      <c r="F132" s="222"/>
      <c r="G132" s="222"/>
      <c r="H132" s="222"/>
      <c r="I132" s="222"/>
      <c r="J132" s="222"/>
      <c r="K132" s="222"/>
      <c r="L132" s="222"/>
      <c r="M132" s="222"/>
      <c r="N132" s="222"/>
      <c r="O132" s="222"/>
      <c r="P132" s="222"/>
      <c r="Q132" s="222"/>
      <c r="R132" s="222"/>
      <c r="S132" s="222"/>
      <c r="T132" s="222"/>
      <c r="U132" s="244"/>
    </row>
    <row r="133" spans="1:21" ht="14.25" customHeight="1" x14ac:dyDescent="0.25">
      <c r="A133" s="169" t="s">
        <v>123</v>
      </c>
      <c r="B133" s="170"/>
      <c r="C133" s="170"/>
      <c r="D133" s="170"/>
      <c r="E133" s="170"/>
      <c r="F133" s="170"/>
      <c r="G133" s="170"/>
      <c r="H133" s="170"/>
      <c r="I133" s="170"/>
      <c r="J133" s="170"/>
      <c r="K133" s="170"/>
      <c r="L133" s="170"/>
      <c r="M133" s="170"/>
      <c r="N133" s="170"/>
      <c r="O133" s="170"/>
      <c r="P133" s="170"/>
      <c r="Q133" s="170"/>
      <c r="R133" s="170"/>
      <c r="S133" s="170"/>
      <c r="T133" s="170"/>
      <c r="U133" s="171"/>
    </row>
    <row r="134" spans="1:21" ht="6" customHeight="1" thickBot="1" x14ac:dyDescent="0.3">
      <c r="A134" s="42"/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43"/>
    </row>
    <row r="135" spans="1:21" s="34" customFormat="1" ht="15" customHeight="1" thickBot="1" x14ac:dyDescent="0.25">
      <c r="A135" s="172" t="s">
        <v>48</v>
      </c>
      <c r="B135" s="173"/>
      <c r="C135" s="173"/>
      <c r="D135" s="173"/>
      <c r="E135" s="173"/>
      <c r="F135" s="174"/>
      <c r="G135" s="132"/>
      <c r="H135" s="178" t="s">
        <v>49</v>
      </c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79"/>
      <c r="T135" s="180"/>
      <c r="U135" s="6"/>
    </row>
    <row r="136" spans="1:21" ht="15" customHeight="1" thickBot="1" x14ac:dyDescent="0.3">
      <c r="A136" s="175"/>
      <c r="B136" s="176"/>
      <c r="C136" s="176"/>
      <c r="D136" s="176"/>
      <c r="E136" s="176"/>
      <c r="F136" s="177"/>
      <c r="G136" s="132"/>
      <c r="H136" s="181" t="s">
        <v>25</v>
      </c>
      <c r="I136" s="181"/>
      <c r="J136" s="181"/>
      <c r="K136" s="181"/>
      <c r="L136" s="181"/>
      <c r="M136" s="181"/>
      <c r="N136" s="120"/>
      <c r="O136" s="181" t="s">
        <v>26</v>
      </c>
      <c r="P136" s="181"/>
      <c r="Q136" s="181"/>
      <c r="R136" s="181"/>
      <c r="S136" s="181"/>
      <c r="T136" s="182"/>
      <c r="U136" s="28"/>
    </row>
    <row r="137" spans="1:21" ht="15.75" customHeight="1" x14ac:dyDescent="0.25">
      <c r="A137" s="29"/>
      <c r="B137" s="30" t="s">
        <v>6</v>
      </c>
      <c r="C137" s="30" t="s">
        <v>7</v>
      </c>
      <c r="D137" s="30" t="s">
        <v>8</v>
      </c>
      <c r="E137" s="30" t="s">
        <v>27</v>
      </c>
      <c r="F137" s="30" t="s">
        <v>28</v>
      </c>
      <c r="G137" s="133"/>
      <c r="H137" s="31"/>
      <c r="I137" s="32" t="s">
        <v>6</v>
      </c>
      <c r="J137" s="32" t="s">
        <v>7</v>
      </c>
      <c r="K137" s="32" t="s">
        <v>8</v>
      </c>
      <c r="L137" s="32" t="s">
        <v>27</v>
      </c>
      <c r="M137" s="32" t="s">
        <v>28</v>
      </c>
      <c r="N137" s="134"/>
      <c r="O137" s="31"/>
      <c r="P137" s="32" t="s">
        <v>6</v>
      </c>
      <c r="Q137" s="32" t="s">
        <v>7</v>
      </c>
      <c r="R137" s="32" t="s">
        <v>8</v>
      </c>
      <c r="S137" s="32" t="s">
        <v>27</v>
      </c>
      <c r="T137" s="32" t="s">
        <v>28</v>
      </c>
      <c r="U137" s="44"/>
    </row>
    <row r="138" spans="1:21" s="45" customFormat="1" ht="15.75" customHeight="1" x14ac:dyDescent="0.2">
      <c r="A138" s="82" t="s">
        <v>4</v>
      </c>
      <c r="B138" s="86"/>
      <c r="C138" s="86"/>
      <c r="D138" s="86"/>
      <c r="E138" s="86"/>
      <c r="F138" s="86"/>
      <c r="G138" s="141"/>
      <c r="H138" s="83" t="s">
        <v>4</v>
      </c>
      <c r="I138" s="83"/>
      <c r="J138" s="83"/>
      <c r="K138" s="83"/>
      <c r="L138" s="83"/>
      <c r="M138" s="83"/>
      <c r="N138" s="115"/>
      <c r="O138" s="83" t="s">
        <v>4</v>
      </c>
      <c r="P138" s="83"/>
      <c r="Q138" s="83"/>
      <c r="R138" s="83"/>
      <c r="S138" s="83"/>
      <c r="T138" s="83"/>
      <c r="U138" s="35"/>
    </row>
    <row r="139" spans="1:21" ht="15.75" customHeight="1" x14ac:dyDescent="0.25">
      <c r="A139" s="82" t="s">
        <v>5</v>
      </c>
      <c r="B139" s="86"/>
      <c r="C139" s="86"/>
      <c r="D139" s="86"/>
      <c r="E139" s="86"/>
      <c r="F139" s="86"/>
      <c r="G139" s="141"/>
      <c r="H139" s="83" t="s">
        <v>5</v>
      </c>
      <c r="I139" s="83"/>
      <c r="J139" s="83"/>
      <c r="K139" s="83"/>
      <c r="L139" s="83"/>
      <c r="M139" s="83"/>
      <c r="N139" s="115"/>
      <c r="O139" s="83" t="s">
        <v>5</v>
      </c>
      <c r="P139" s="83"/>
      <c r="Q139" s="83"/>
      <c r="R139" s="83"/>
      <c r="S139" s="83"/>
      <c r="T139" s="83"/>
      <c r="U139" s="35"/>
    </row>
    <row r="140" spans="1:21" ht="15.75" customHeight="1" x14ac:dyDescent="0.25">
      <c r="A140" s="165">
        <f>F140*1865.72</f>
        <v>0</v>
      </c>
      <c r="B140" s="166"/>
      <c r="C140" s="166"/>
      <c r="D140" s="166"/>
      <c r="E140" s="167"/>
      <c r="F140" s="36">
        <f>SUM(B138:F139)</f>
        <v>0</v>
      </c>
      <c r="G140" s="135"/>
      <c r="H140" s="168"/>
      <c r="I140" s="166"/>
      <c r="J140" s="166"/>
      <c r="K140" s="166"/>
      <c r="L140" s="167"/>
      <c r="M140" s="36">
        <f>SUM(I138:M139)</f>
        <v>0</v>
      </c>
      <c r="N140" s="135"/>
      <c r="O140" s="168"/>
      <c r="P140" s="166"/>
      <c r="Q140" s="166"/>
      <c r="R140" s="166"/>
      <c r="S140" s="167"/>
      <c r="T140" s="36">
        <f>SUM(P138:T139)</f>
        <v>0</v>
      </c>
      <c r="U140" s="2"/>
    </row>
    <row r="141" spans="1:21" ht="15" customHeight="1" x14ac:dyDescent="0.25">
      <c r="A141" s="38"/>
      <c r="B141" s="136"/>
      <c r="C141" s="136"/>
      <c r="D141" s="136"/>
      <c r="E141" s="137"/>
      <c r="F141" s="138"/>
      <c r="G141" s="135"/>
      <c r="H141" s="111"/>
      <c r="I141" s="111"/>
      <c r="J141" s="111"/>
      <c r="K141" s="111"/>
      <c r="L141" s="111"/>
      <c r="M141" s="135"/>
      <c r="N141" s="135"/>
      <c r="O141" s="111"/>
      <c r="P141" s="111"/>
      <c r="Q141" s="111"/>
      <c r="R141" s="111"/>
      <c r="S141" s="111"/>
      <c r="T141" s="111"/>
      <c r="U141" s="35"/>
    </row>
    <row r="142" spans="1:21" ht="15.75" customHeight="1" x14ac:dyDescent="0.25">
      <c r="A142" s="82" t="s">
        <v>9</v>
      </c>
      <c r="B142" s="86"/>
      <c r="C142" s="86"/>
      <c r="D142" s="86"/>
      <c r="E142" s="86"/>
      <c r="F142" s="86"/>
      <c r="G142" s="115"/>
      <c r="H142" s="83" t="s">
        <v>9</v>
      </c>
      <c r="I142" s="83"/>
      <c r="J142" s="83"/>
      <c r="K142" s="83"/>
      <c r="L142" s="83"/>
      <c r="M142" s="83"/>
      <c r="N142" s="115"/>
      <c r="O142" s="83" t="s">
        <v>9</v>
      </c>
      <c r="P142" s="83"/>
      <c r="Q142" s="83"/>
      <c r="R142" s="83"/>
      <c r="S142" s="83"/>
      <c r="T142" s="83"/>
      <c r="U142" s="35"/>
    </row>
    <row r="143" spans="1:21" ht="15.75" customHeight="1" x14ac:dyDescent="0.25">
      <c r="A143" s="82" t="s">
        <v>10</v>
      </c>
      <c r="B143" s="86"/>
      <c r="C143" s="86"/>
      <c r="D143" s="86"/>
      <c r="E143" s="86"/>
      <c r="F143" s="86"/>
      <c r="G143" s="115"/>
      <c r="H143" s="83" t="s">
        <v>10</v>
      </c>
      <c r="I143" s="83"/>
      <c r="J143" s="83"/>
      <c r="K143" s="83"/>
      <c r="L143" s="83"/>
      <c r="M143" s="83"/>
      <c r="N143" s="115"/>
      <c r="O143" s="83" t="s">
        <v>10</v>
      </c>
      <c r="P143" s="83"/>
      <c r="Q143" s="83"/>
      <c r="R143" s="83"/>
      <c r="S143" s="83"/>
      <c r="T143" s="83"/>
      <c r="U143" s="35"/>
    </row>
    <row r="144" spans="1:21" ht="15.75" customHeight="1" x14ac:dyDescent="0.25">
      <c r="A144" s="165">
        <f>F144*1263.06</f>
        <v>0</v>
      </c>
      <c r="B144" s="166"/>
      <c r="C144" s="166"/>
      <c r="D144" s="166"/>
      <c r="E144" s="167"/>
      <c r="F144" s="36">
        <f>SUM(B142:F143)</f>
        <v>0</v>
      </c>
      <c r="G144" s="135"/>
      <c r="H144" s="168"/>
      <c r="I144" s="166"/>
      <c r="J144" s="166"/>
      <c r="K144" s="166"/>
      <c r="L144" s="167"/>
      <c r="M144" s="36">
        <f>SUM(I142:M143)</f>
        <v>0</v>
      </c>
      <c r="N144" s="135"/>
      <c r="O144" s="168"/>
      <c r="P144" s="166"/>
      <c r="Q144" s="166"/>
      <c r="R144" s="166"/>
      <c r="S144" s="167"/>
      <c r="T144" s="36">
        <f>SUM(P142:T143)</f>
        <v>0</v>
      </c>
      <c r="U144" s="2"/>
    </row>
    <row r="145" spans="1:21" s="41" customFormat="1" ht="15" customHeight="1" x14ac:dyDescent="0.2">
      <c r="A145" s="38"/>
      <c r="B145" s="136"/>
      <c r="C145" s="136"/>
      <c r="D145" s="136"/>
      <c r="E145" s="137"/>
      <c r="F145" s="138"/>
      <c r="G145" s="135"/>
      <c r="H145" s="111"/>
      <c r="I145" s="111"/>
      <c r="J145" s="111"/>
      <c r="K145" s="111"/>
      <c r="L145" s="111"/>
      <c r="M145" s="135"/>
      <c r="N145" s="135"/>
      <c r="O145" s="111"/>
      <c r="P145" s="111"/>
      <c r="Q145" s="111"/>
      <c r="R145" s="111"/>
      <c r="S145" s="111"/>
      <c r="T145" s="111"/>
      <c r="U145" s="35"/>
    </row>
    <row r="146" spans="1:21" ht="15.75" customHeight="1" x14ac:dyDescent="0.25">
      <c r="A146" s="82" t="s">
        <v>11</v>
      </c>
      <c r="B146" s="86"/>
      <c r="C146" s="86"/>
      <c r="D146" s="86"/>
      <c r="E146" s="86"/>
      <c r="F146" s="86"/>
      <c r="G146" s="115"/>
      <c r="H146" s="83" t="s">
        <v>11</v>
      </c>
      <c r="I146" s="86"/>
      <c r="J146" s="86"/>
      <c r="K146" s="86"/>
      <c r="L146" s="86"/>
      <c r="M146" s="86"/>
      <c r="N146" s="115"/>
      <c r="O146" s="83" t="s">
        <v>11</v>
      </c>
      <c r="P146" s="86"/>
      <c r="Q146" s="86"/>
      <c r="R146" s="86"/>
      <c r="S146" s="86"/>
      <c r="T146" s="86"/>
      <c r="U146" s="35"/>
    </row>
    <row r="147" spans="1:21" ht="15.75" customHeight="1" x14ac:dyDescent="0.25">
      <c r="A147" s="82" t="s">
        <v>24</v>
      </c>
      <c r="B147" s="83"/>
      <c r="C147" s="83"/>
      <c r="D147" s="83"/>
      <c r="E147" s="83"/>
      <c r="F147" s="83"/>
      <c r="G147" s="115"/>
      <c r="H147" s="83" t="s">
        <v>24</v>
      </c>
      <c r="I147" s="86"/>
      <c r="J147" s="86"/>
      <c r="K147" s="86"/>
      <c r="L147" s="86"/>
      <c r="M147" s="86"/>
      <c r="N147" s="115"/>
      <c r="O147" s="83" t="s">
        <v>24</v>
      </c>
      <c r="P147" s="86"/>
      <c r="Q147" s="86"/>
      <c r="R147" s="86"/>
      <c r="S147" s="86"/>
      <c r="T147" s="86"/>
      <c r="U147" s="37"/>
    </row>
    <row r="148" spans="1:21" ht="15.75" customHeight="1" x14ac:dyDescent="0.25">
      <c r="A148" s="165">
        <f>F148*1298.56</f>
        <v>0</v>
      </c>
      <c r="B148" s="166"/>
      <c r="C148" s="166"/>
      <c r="D148" s="166"/>
      <c r="E148" s="167"/>
      <c r="F148" s="36">
        <f>SUM(B146:F147)</f>
        <v>0</v>
      </c>
      <c r="G148" s="135"/>
      <c r="H148" s="168">
        <f>M148*649.26</f>
        <v>0</v>
      </c>
      <c r="I148" s="166"/>
      <c r="J148" s="166"/>
      <c r="K148" s="166"/>
      <c r="L148" s="167"/>
      <c r="M148" s="36">
        <f>SUM(I146:M147)</f>
        <v>0</v>
      </c>
      <c r="N148" s="135"/>
      <c r="O148" s="168">
        <f>T148*649.26</f>
        <v>0</v>
      </c>
      <c r="P148" s="166"/>
      <c r="Q148" s="166"/>
      <c r="R148" s="166"/>
      <c r="S148" s="167"/>
      <c r="T148" s="36">
        <f>SUM(P146:T147)</f>
        <v>0</v>
      </c>
      <c r="U148" s="6"/>
    </row>
    <row r="149" spans="1:21" ht="6.75" customHeight="1" x14ac:dyDescent="0.25">
      <c r="A149" s="46"/>
      <c r="B149" s="108"/>
      <c r="C149" s="108"/>
      <c r="D149" s="108"/>
      <c r="E149" s="108"/>
      <c r="F149" s="115"/>
      <c r="G149" s="135"/>
      <c r="H149" s="108"/>
      <c r="I149" s="108"/>
      <c r="J149" s="108"/>
      <c r="K149" s="108"/>
      <c r="L149" s="108"/>
      <c r="M149" s="115"/>
      <c r="N149" s="135"/>
      <c r="O149" s="108"/>
      <c r="P149" s="108"/>
      <c r="Q149" s="108"/>
      <c r="R149" s="108"/>
      <c r="S149" s="108"/>
      <c r="T149" s="115"/>
      <c r="U149" s="6"/>
    </row>
    <row r="150" spans="1:21" ht="24" customHeight="1" x14ac:dyDescent="0.3">
      <c r="A150" s="425" t="s">
        <v>124</v>
      </c>
      <c r="B150" s="428"/>
      <c r="C150" s="428"/>
      <c r="D150" s="428"/>
      <c r="E150" s="428"/>
      <c r="F150" s="428"/>
      <c r="G150" s="428"/>
      <c r="H150" s="428"/>
      <c r="I150" s="428"/>
      <c r="J150" s="429">
        <f>F122+F126+F130+M122+M126+M130+T122+T126+T130+F140+F144+F148+M140+M144+M148+T140+T144+T148</f>
        <v>0</v>
      </c>
      <c r="K150" s="429"/>
      <c r="L150" s="429"/>
      <c r="M150" s="426"/>
      <c r="N150" s="426"/>
      <c r="P150" s="430"/>
      <c r="Q150" s="430"/>
      <c r="R150" s="430"/>
      <c r="S150" s="430"/>
      <c r="T150" s="430"/>
      <c r="U150" s="47"/>
    </row>
    <row r="151" spans="1:21" ht="9.75" customHeight="1" thickBot="1" x14ac:dyDescent="0.35">
      <c r="A151" s="105"/>
      <c r="B151" s="112"/>
      <c r="C151" s="112"/>
      <c r="D151" s="112"/>
      <c r="E151" s="112"/>
      <c r="F151" s="112"/>
      <c r="G151" s="4"/>
      <c r="H151" s="109"/>
      <c r="I151" s="109"/>
      <c r="J151" s="109"/>
      <c r="K151" s="109"/>
      <c r="L151" s="110"/>
      <c r="M151" s="110"/>
      <c r="N151" s="110"/>
      <c r="O151" s="67"/>
      <c r="P151" s="67"/>
      <c r="Q151" s="67"/>
      <c r="R151" s="67"/>
      <c r="S151" s="67"/>
      <c r="T151" s="67"/>
      <c r="U151" s="47"/>
    </row>
    <row r="152" spans="1:21" ht="28.5" customHeight="1" thickBot="1" x14ac:dyDescent="0.35">
      <c r="A152" s="156" t="s">
        <v>130</v>
      </c>
      <c r="B152" s="157"/>
      <c r="C152" s="157"/>
      <c r="D152" s="157"/>
      <c r="E152" s="157"/>
      <c r="F152" s="157"/>
      <c r="G152" s="157"/>
      <c r="H152" s="158"/>
      <c r="I152" s="153">
        <f>J112+J150</f>
        <v>0</v>
      </c>
      <c r="J152" s="154"/>
      <c r="K152" s="155"/>
      <c r="L152" s="147" t="s">
        <v>76</v>
      </c>
      <c r="M152" s="147"/>
      <c r="N152" s="148"/>
      <c r="O152" s="149">
        <f>A85+A89+A93+H85+H89+H93+O85+O89+O93+A102+A106+A110+H102+H106+H110+O102+O106+O110+A122+A126+A130+H122+H126+H130+O122+O126+O130+A140+A144+A148+H140+H144+H148+O140+O144+O148</f>
        <v>0</v>
      </c>
      <c r="P152" s="150"/>
      <c r="Q152" s="150"/>
      <c r="R152" s="150"/>
      <c r="S152" s="150"/>
      <c r="T152" s="151"/>
      <c r="U152" s="47"/>
    </row>
    <row r="153" spans="1:21" ht="10.5" customHeight="1" thickBot="1" x14ac:dyDescent="0.35">
      <c r="A153" s="64"/>
      <c r="B153" s="65"/>
      <c r="C153" s="65"/>
      <c r="D153" s="65"/>
      <c r="E153" s="65"/>
      <c r="F153" s="65"/>
      <c r="G153" s="7"/>
      <c r="H153" s="79"/>
      <c r="I153" s="79"/>
      <c r="J153" s="79"/>
      <c r="K153" s="79"/>
      <c r="L153" s="66"/>
      <c r="M153" s="66"/>
      <c r="N153" s="66"/>
      <c r="O153" s="67"/>
      <c r="P153" s="67"/>
      <c r="Q153" s="67"/>
      <c r="R153" s="67"/>
      <c r="S153" s="67"/>
      <c r="T153" s="67"/>
      <c r="U153" s="57"/>
    </row>
    <row r="154" spans="1:21" ht="9" customHeight="1" thickBot="1" x14ac:dyDescent="0.3">
      <c r="A154" s="222"/>
      <c r="B154" s="222"/>
      <c r="C154" s="222"/>
      <c r="D154" s="222"/>
      <c r="E154" s="222"/>
      <c r="F154" s="222"/>
      <c r="G154" s="222"/>
      <c r="H154" s="222"/>
      <c r="I154" s="222"/>
      <c r="J154" s="222"/>
      <c r="K154" s="222"/>
      <c r="L154" s="222"/>
      <c r="M154" s="222"/>
      <c r="N154" s="222"/>
      <c r="O154" s="222"/>
      <c r="P154" s="222"/>
      <c r="Q154" s="222"/>
      <c r="R154" s="222"/>
      <c r="S154" s="222"/>
      <c r="T154" s="222"/>
      <c r="U154" s="222"/>
    </row>
    <row r="155" spans="1:21" ht="21" customHeight="1" x14ac:dyDescent="0.25">
      <c r="A155" s="275" t="s">
        <v>114</v>
      </c>
      <c r="B155" s="276"/>
      <c r="C155" s="276"/>
      <c r="D155" s="276"/>
      <c r="E155" s="276"/>
      <c r="F155" s="276"/>
      <c r="G155" s="276"/>
      <c r="H155" s="276"/>
      <c r="I155" s="276"/>
      <c r="J155" s="276"/>
      <c r="K155" s="276"/>
      <c r="L155" s="276"/>
      <c r="M155" s="276"/>
      <c r="N155" s="276"/>
      <c r="O155" s="276"/>
      <c r="P155" s="276"/>
      <c r="Q155" s="276"/>
      <c r="R155" s="276"/>
      <c r="S155" s="276"/>
      <c r="T155" s="276"/>
      <c r="U155" s="277"/>
    </row>
    <row r="156" spans="1:21" ht="5.25" customHeight="1" x14ac:dyDescent="0.25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6"/>
    </row>
    <row r="157" spans="1:21" ht="20.25" customHeight="1" x14ac:dyDescent="0.25">
      <c r="A157" s="213" t="s">
        <v>12</v>
      </c>
      <c r="B157" s="214"/>
      <c r="C157" s="214"/>
      <c r="D157" s="214" t="s">
        <v>13</v>
      </c>
      <c r="E157" s="214"/>
      <c r="F157" s="214"/>
      <c r="G157" s="214" t="s">
        <v>14</v>
      </c>
      <c r="H157" s="214"/>
      <c r="I157" s="214"/>
      <c r="J157" s="214"/>
      <c r="K157" s="214" t="s">
        <v>81</v>
      </c>
      <c r="L157" s="214"/>
      <c r="M157" s="214"/>
      <c r="N157" s="214"/>
      <c r="O157" s="214" t="s">
        <v>15</v>
      </c>
      <c r="P157" s="214"/>
      <c r="Q157" s="214"/>
      <c r="R157" s="214"/>
      <c r="S157" s="214" t="s">
        <v>16</v>
      </c>
      <c r="T157" s="214"/>
      <c r="U157" s="216"/>
    </row>
    <row r="158" spans="1:21" ht="24" customHeight="1" x14ac:dyDescent="0.25">
      <c r="A158" s="208">
        <f>$O$152</f>
        <v>0</v>
      </c>
      <c r="B158" s="209"/>
      <c r="C158" s="210"/>
      <c r="D158" s="211">
        <f>$O$152</f>
        <v>0</v>
      </c>
      <c r="E158" s="209"/>
      <c r="F158" s="210"/>
      <c r="G158" s="211">
        <f>$O$152</f>
        <v>0</v>
      </c>
      <c r="H158" s="209"/>
      <c r="I158" s="209"/>
      <c r="J158" s="210"/>
      <c r="K158" s="211">
        <f>$O$152</f>
        <v>0</v>
      </c>
      <c r="L158" s="209"/>
      <c r="M158" s="209"/>
      <c r="N158" s="210"/>
      <c r="O158" s="211">
        <f>$O$152</f>
        <v>0</v>
      </c>
      <c r="P158" s="209"/>
      <c r="Q158" s="209"/>
      <c r="R158" s="210"/>
      <c r="S158" s="211">
        <f>$O$152</f>
        <v>0</v>
      </c>
      <c r="T158" s="209"/>
      <c r="U158" s="212"/>
    </row>
    <row r="159" spans="1:21" ht="19.5" customHeight="1" x14ac:dyDescent="0.25">
      <c r="A159" s="213" t="s">
        <v>34</v>
      </c>
      <c r="B159" s="214"/>
      <c r="C159" s="214"/>
      <c r="D159" s="215" t="s">
        <v>17</v>
      </c>
      <c r="E159" s="215"/>
      <c r="F159" s="215"/>
      <c r="G159" s="214" t="s">
        <v>18</v>
      </c>
      <c r="H159" s="214"/>
      <c r="I159" s="214"/>
      <c r="J159" s="214"/>
      <c r="K159" s="214" t="s">
        <v>19</v>
      </c>
      <c r="L159" s="214"/>
      <c r="M159" s="214"/>
      <c r="N159" s="214"/>
      <c r="O159" s="214" t="s">
        <v>20</v>
      </c>
      <c r="P159" s="214"/>
      <c r="Q159" s="214"/>
      <c r="R159" s="214"/>
      <c r="S159" s="214" t="s">
        <v>21</v>
      </c>
      <c r="T159" s="214"/>
      <c r="U159" s="216"/>
    </row>
    <row r="160" spans="1:21" ht="24" customHeight="1" x14ac:dyDescent="0.25">
      <c r="A160" s="208">
        <f>$O$152+($O$152*50%)</f>
        <v>0</v>
      </c>
      <c r="B160" s="209"/>
      <c r="C160" s="210"/>
      <c r="D160" s="211">
        <f>$O$152</f>
        <v>0</v>
      </c>
      <c r="E160" s="209"/>
      <c r="F160" s="210"/>
      <c r="G160" s="211">
        <f>$O$152</f>
        <v>0</v>
      </c>
      <c r="H160" s="209"/>
      <c r="I160" s="209"/>
      <c r="J160" s="210"/>
      <c r="K160" s="211">
        <f>$O$152</f>
        <v>0</v>
      </c>
      <c r="L160" s="209"/>
      <c r="M160" s="209"/>
      <c r="N160" s="210"/>
      <c r="O160" s="211">
        <f>$O$152+($O$152*50%)</f>
        <v>0</v>
      </c>
      <c r="P160" s="209"/>
      <c r="Q160" s="209"/>
      <c r="R160" s="210"/>
      <c r="S160" s="211">
        <f>$O$152</f>
        <v>0</v>
      </c>
      <c r="T160" s="209"/>
      <c r="U160" s="212"/>
    </row>
    <row r="161" spans="1:23" ht="19.5" customHeight="1" x14ac:dyDescent="0.25">
      <c r="A161" s="255" t="s">
        <v>84</v>
      </c>
      <c r="B161" s="256"/>
      <c r="C161" s="256"/>
      <c r="D161" s="256"/>
      <c r="E161" s="256"/>
      <c r="F161" s="256"/>
      <c r="G161" s="256"/>
      <c r="H161" s="256"/>
      <c r="I161" s="256"/>
      <c r="J161" s="256"/>
      <c r="K161" s="256"/>
      <c r="L161" s="256"/>
      <c r="M161" s="256"/>
      <c r="N161" s="256"/>
      <c r="O161" s="256"/>
      <c r="P161" s="256"/>
      <c r="Q161" s="256"/>
      <c r="R161" s="256"/>
      <c r="S161" s="256"/>
      <c r="T161" s="256"/>
      <c r="U161" s="257"/>
    </row>
    <row r="162" spans="1:23" ht="11.25" customHeight="1" thickBot="1" x14ac:dyDescent="0.3">
      <c r="A162" s="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6"/>
    </row>
    <row r="163" spans="1:23" s="114" customFormat="1" ht="12.75" customHeight="1" x14ac:dyDescent="0.25">
      <c r="A163" s="258" t="s">
        <v>35</v>
      </c>
      <c r="B163" s="259"/>
      <c r="C163" s="260"/>
      <c r="D163" s="132"/>
      <c r="E163" s="264">
        <f>A158+D158+G158+K158+O158+S158+A160+D160+G160+K160+O160+S160</f>
        <v>0</v>
      </c>
      <c r="F163" s="265"/>
      <c r="G163" s="265"/>
      <c r="H163" s="265"/>
      <c r="I163" s="265"/>
      <c r="J163" s="265"/>
      <c r="K163" s="265"/>
      <c r="L163" s="266"/>
      <c r="M163" s="132"/>
      <c r="N163" s="132"/>
      <c r="O163" s="132"/>
      <c r="P163" s="132"/>
      <c r="Q163" s="132"/>
      <c r="R163" s="132"/>
      <c r="S163" s="132"/>
      <c r="T163" s="132"/>
      <c r="U163" s="113"/>
    </row>
    <row r="164" spans="1:23" s="114" customFormat="1" ht="12.75" customHeight="1" thickBot="1" x14ac:dyDescent="0.3">
      <c r="A164" s="261"/>
      <c r="B164" s="262"/>
      <c r="C164" s="263"/>
      <c r="D164" s="132"/>
      <c r="E164" s="267"/>
      <c r="F164" s="268"/>
      <c r="G164" s="268"/>
      <c r="H164" s="268"/>
      <c r="I164" s="268"/>
      <c r="J164" s="268"/>
      <c r="K164" s="268"/>
      <c r="L164" s="269"/>
      <c r="M164" s="132"/>
      <c r="N164" s="132"/>
      <c r="O164" s="132"/>
      <c r="P164" s="132"/>
      <c r="Q164" s="132"/>
      <c r="R164" s="132"/>
      <c r="S164" s="132"/>
      <c r="T164" s="132"/>
      <c r="U164" s="113"/>
    </row>
    <row r="165" spans="1:23" ht="8.25" customHeight="1" thickBot="1" x14ac:dyDescent="0.3">
      <c r="A165" s="9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8"/>
    </row>
    <row r="166" spans="1:23" ht="5.25" customHeight="1" thickBot="1" x14ac:dyDescent="0.3">
      <c r="A166" s="222"/>
      <c r="B166" s="222"/>
      <c r="C166" s="222"/>
      <c r="D166" s="222"/>
      <c r="E166" s="222"/>
      <c r="F166" s="222"/>
      <c r="G166" s="222"/>
      <c r="H166" s="222"/>
      <c r="I166" s="222"/>
      <c r="J166" s="222"/>
      <c r="K166" s="222"/>
      <c r="L166" s="222"/>
      <c r="M166" s="222"/>
      <c r="N166" s="222"/>
      <c r="O166" s="222"/>
      <c r="P166" s="222"/>
      <c r="Q166" s="222"/>
      <c r="R166" s="222"/>
      <c r="S166" s="222"/>
      <c r="T166" s="222"/>
      <c r="U166" s="222"/>
    </row>
    <row r="167" spans="1:23" ht="20.25" customHeight="1" thickBot="1" x14ac:dyDescent="0.3">
      <c r="A167" s="234" t="s">
        <v>59</v>
      </c>
      <c r="B167" s="235"/>
      <c r="C167" s="235"/>
      <c r="D167" s="235"/>
      <c r="E167" s="235"/>
      <c r="F167" s="235"/>
      <c r="G167" s="235"/>
      <c r="H167" s="235"/>
      <c r="I167" s="235"/>
      <c r="J167" s="235"/>
      <c r="K167" s="235"/>
      <c r="L167" s="235"/>
      <c r="M167" s="235"/>
      <c r="N167" s="235"/>
      <c r="O167" s="235"/>
      <c r="P167" s="235"/>
      <c r="Q167" s="235"/>
      <c r="R167" s="235"/>
      <c r="S167" s="235"/>
      <c r="T167" s="235"/>
      <c r="U167" s="236"/>
    </row>
    <row r="168" spans="1:23" ht="26.25" customHeight="1" thickBot="1" x14ac:dyDescent="0.3">
      <c r="A168" s="101"/>
      <c r="B168" s="270" t="s">
        <v>22</v>
      </c>
      <c r="C168" s="271"/>
      <c r="D168" s="272"/>
      <c r="E168" s="273" t="s">
        <v>23</v>
      </c>
      <c r="F168" s="274"/>
      <c r="G168" s="274"/>
      <c r="H168" s="274"/>
      <c r="I168" s="274"/>
      <c r="J168" s="274"/>
      <c r="K168" s="274"/>
      <c r="L168" s="274"/>
      <c r="M168" s="274"/>
      <c r="N168" s="240" t="s">
        <v>87</v>
      </c>
      <c r="O168" s="241"/>
      <c r="P168" s="242"/>
      <c r="Q168" s="240" t="s">
        <v>92</v>
      </c>
      <c r="R168" s="241"/>
      <c r="S168" s="241"/>
      <c r="T168" s="242"/>
      <c r="U168" s="102"/>
    </row>
    <row r="169" spans="1:23" ht="20.25" customHeight="1" x14ac:dyDescent="0.25">
      <c r="A169" s="101"/>
      <c r="B169" s="200"/>
      <c r="C169" s="201"/>
      <c r="D169" s="202"/>
      <c r="E169" s="203"/>
      <c r="F169" s="204"/>
      <c r="G169" s="204"/>
      <c r="H169" s="204"/>
      <c r="I169" s="204"/>
      <c r="J169" s="204"/>
      <c r="K169" s="204"/>
      <c r="L169" s="204"/>
      <c r="M169" s="204"/>
      <c r="N169" s="205"/>
      <c r="O169" s="206"/>
      <c r="P169" s="207"/>
      <c r="Q169" s="205"/>
      <c r="R169" s="206"/>
      <c r="S169" s="206"/>
      <c r="T169" s="207"/>
      <c r="U169" s="102"/>
      <c r="W169" s="104"/>
    </row>
    <row r="170" spans="1:23" ht="20.25" customHeight="1" x14ac:dyDescent="0.25">
      <c r="A170" s="101"/>
      <c r="B170" s="183"/>
      <c r="C170" s="184"/>
      <c r="D170" s="185"/>
      <c r="E170" s="186"/>
      <c r="F170" s="187"/>
      <c r="G170" s="187"/>
      <c r="H170" s="187"/>
      <c r="I170" s="187"/>
      <c r="J170" s="187"/>
      <c r="K170" s="187"/>
      <c r="L170" s="187"/>
      <c r="M170" s="187"/>
      <c r="N170" s="188"/>
      <c r="O170" s="189"/>
      <c r="P170" s="190"/>
      <c r="Q170" s="188"/>
      <c r="R170" s="189"/>
      <c r="S170" s="189"/>
      <c r="T170" s="190"/>
      <c r="U170" s="102"/>
    </row>
    <row r="171" spans="1:23" ht="20.25" customHeight="1" x14ac:dyDescent="0.25">
      <c r="A171" s="101"/>
      <c r="B171" s="183"/>
      <c r="C171" s="184"/>
      <c r="D171" s="185"/>
      <c r="E171" s="186"/>
      <c r="F171" s="187"/>
      <c r="G171" s="187"/>
      <c r="H171" s="187"/>
      <c r="I171" s="187"/>
      <c r="J171" s="187"/>
      <c r="K171" s="187"/>
      <c r="L171" s="187"/>
      <c r="M171" s="187"/>
      <c r="N171" s="188"/>
      <c r="O171" s="189"/>
      <c r="P171" s="190"/>
      <c r="Q171" s="188"/>
      <c r="R171" s="189"/>
      <c r="S171" s="189"/>
      <c r="T171" s="190"/>
      <c r="U171" s="102"/>
    </row>
    <row r="172" spans="1:23" ht="20.25" customHeight="1" x14ac:dyDescent="0.25">
      <c r="A172" s="101"/>
      <c r="B172" s="183"/>
      <c r="C172" s="184"/>
      <c r="D172" s="185"/>
      <c r="E172" s="186"/>
      <c r="F172" s="187"/>
      <c r="G172" s="187"/>
      <c r="H172" s="187"/>
      <c r="I172" s="187"/>
      <c r="J172" s="187"/>
      <c r="K172" s="187"/>
      <c r="L172" s="187"/>
      <c r="M172" s="187"/>
      <c r="N172" s="188"/>
      <c r="O172" s="189"/>
      <c r="P172" s="190"/>
      <c r="Q172" s="188"/>
      <c r="R172" s="189"/>
      <c r="S172" s="189"/>
      <c r="T172" s="190"/>
      <c r="U172" s="102"/>
    </row>
    <row r="173" spans="1:23" ht="20.25" customHeight="1" x14ac:dyDescent="0.25">
      <c r="A173" s="101"/>
      <c r="B173" s="183"/>
      <c r="C173" s="184"/>
      <c r="D173" s="185"/>
      <c r="E173" s="186"/>
      <c r="F173" s="187"/>
      <c r="G173" s="187"/>
      <c r="H173" s="187"/>
      <c r="I173" s="187"/>
      <c r="J173" s="187"/>
      <c r="K173" s="187"/>
      <c r="L173" s="187"/>
      <c r="M173" s="187"/>
      <c r="N173" s="188"/>
      <c r="O173" s="189"/>
      <c r="P173" s="190"/>
      <c r="Q173" s="188"/>
      <c r="R173" s="189"/>
      <c r="S173" s="189"/>
      <c r="T173" s="190"/>
      <c r="U173" s="102"/>
    </row>
    <row r="174" spans="1:23" ht="20.25" customHeight="1" x14ac:dyDescent="0.25">
      <c r="A174" s="101"/>
      <c r="B174" s="183"/>
      <c r="C174" s="184"/>
      <c r="D174" s="185"/>
      <c r="E174" s="186"/>
      <c r="F174" s="187"/>
      <c r="G174" s="187"/>
      <c r="H174" s="187"/>
      <c r="I174" s="187"/>
      <c r="J174" s="187"/>
      <c r="K174" s="187"/>
      <c r="L174" s="187"/>
      <c r="M174" s="187"/>
      <c r="N174" s="188"/>
      <c r="O174" s="189"/>
      <c r="P174" s="190"/>
      <c r="Q174" s="188"/>
      <c r="R174" s="189"/>
      <c r="S174" s="189"/>
      <c r="T174" s="190"/>
      <c r="U174" s="102"/>
    </row>
    <row r="175" spans="1:23" ht="20.25" customHeight="1" x14ac:dyDescent="0.25">
      <c r="A175" s="101"/>
      <c r="B175" s="183"/>
      <c r="C175" s="184"/>
      <c r="D175" s="185"/>
      <c r="E175" s="186"/>
      <c r="F175" s="187"/>
      <c r="G175" s="187"/>
      <c r="H175" s="187"/>
      <c r="I175" s="187"/>
      <c r="J175" s="187"/>
      <c r="K175" s="187"/>
      <c r="L175" s="187"/>
      <c r="M175" s="187"/>
      <c r="N175" s="188"/>
      <c r="O175" s="189"/>
      <c r="P175" s="190"/>
      <c r="Q175" s="188"/>
      <c r="R175" s="189"/>
      <c r="S175" s="189"/>
      <c r="T175" s="190"/>
      <c r="U175" s="102"/>
    </row>
    <row r="176" spans="1:23" ht="20.25" customHeight="1" x14ac:dyDescent="0.25">
      <c r="A176" s="101"/>
      <c r="B176" s="183"/>
      <c r="C176" s="184"/>
      <c r="D176" s="185"/>
      <c r="E176" s="186"/>
      <c r="F176" s="187"/>
      <c r="G176" s="187"/>
      <c r="H176" s="187"/>
      <c r="I176" s="187"/>
      <c r="J176" s="187"/>
      <c r="K176" s="187"/>
      <c r="L176" s="187"/>
      <c r="M176" s="187"/>
      <c r="N176" s="188"/>
      <c r="O176" s="189"/>
      <c r="P176" s="190"/>
      <c r="Q176" s="188"/>
      <c r="R176" s="189"/>
      <c r="S176" s="189"/>
      <c r="T176" s="190"/>
      <c r="U176" s="102"/>
    </row>
    <row r="177" spans="1:24" ht="20.25" customHeight="1" x14ac:dyDescent="0.25">
      <c r="A177" s="101"/>
      <c r="B177" s="183"/>
      <c r="C177" s="184"/>
      <c r="D177" s="185"/>
      <c r="E177" s="186"/>
      <c r="F177" s="187"/>
      <c r="G177" s="187"/>
      <c r="H177" s="187"/>
      <c r="I177" s="187"/>
      <c r="J177" s="187"/>
      <c r="K177" s="187"/>
      <c r="L177" s="187"/>
      <c r="M177" s="187"/>
      <c r="N177" s="188"/>
      <c r="O177" s="189"/>
      <c r="P177" s="190"/>
      <c r="Q177" s="188"/>
      <c r="R177" s="189"/>
      <c r="S177" s="189"/>
      <c r="T177" s="190"/>
      <c r="U177" s="102"/>
    </row>
    <row r="178" spans="1:24" ht="21" customHeight="1" x14ac:dyDescent="0.25">
      <c r="A178" s="101"/>
      <c r="B178" s="191"/>
      <c r="C178" s="192"/>
      <c r="D178" s="193"/>
      <c r="E178" s="186"/>
      <c r="F178" s="187"/>
      <c r="G178" s="187"/>
      <c r="H178" s="187"/>
      <c r="I178" s="187"/>
      <c r="J178" s="187"/>
      <c r="K178" s="187"/>
      <c r="L178" s="187"/>
      <c r="M178" s="187"/>
      <c r="N178" s="188"/>
      <c r="O178" s="189"/>
      <c r="P178" s="190"/>
      <c r="Q178" s="188"/>
      <c r="R178" s="189"/>
      <c r="S178" s="189"/>
      <c r="T178" s="190"/>
      <c r="U178" s="102"/>
    </row>
    <row r="179" spans="1:24" ht="18" customHeight="1" x14ac:dyDescent="0.25">
      <c r="A179" s="101"/>
      <c r="B179" s="183"/>
      <c r="C179" s="184"/>
      <c r="D179" s="185"/>
      <c r="E179" s="186"/>
      <c r="F179" s="187"/>
      <c r="G179" s="187"/>
      <c r="H179" s="187"/>
      <c r="I179" s="187"/>
      <c r="J179" s="187"/>
      <c r="K179" s="187"/>
      <c r="L179" s="187"/>
      <c r="M179" s="187"/>
      <c r="N179" s="188"/>
      <c r="O179" s="189"/>
      <c r="P179" s="190"/>
      <c r="Q179" s="188"/>
      <c r="R179" s="189"/>
      <c r="S179" s="189"/>
      <c r="T179" s="190"/>
      <c r="U179" s="102"/>
    </row>
    <row r="180" spans="1:24" ht="18" customHeight="1" x14ac:dyDescent="0.25">
      <c r="A180" s="101"/>
      <c r="B180" s="191"/>
      <c r="C180" s="192"/>
      <c r="D180" s="193"/>
      <c r="E180" s="186"/>
      <c r="F180" s="187"/>
      <c r="G180" s="187"/>
      <c r="H180" s="187"/>
      <c r="I180" s="187"/>
      <c r="J180" s="187"/>
      <c r="K180" s="187"/>
      <c r="L180" s="187"/>
      <c r="M180" s="187"/>
      <c r="N180" s="188"/>
      <c r="O180" s="189"/>
      <c r="P180" s="190"/>
      <c r="Q180" s="188"/>
      <c r="R180" s="189"/>
      <c r="S180" s="189"/>
      <c r="T180" s="190"/>
      <c r="U180" s="102"/>
    </row>
    <row r="181" spans="1:24" ht="18" customHeight="1" x14ac:dyDescent="0.25">
      <c r="A181" s="101"/>
      <c r="B181" s="183"/>
      <c r="C181" s="184"/>
      <c r="D181" s="185"/>
      <c r="E181" s="186"/>
      <c r="F181" s="187"/>
      <c r="G181" s="187"/>
      <c r="H181" s="187"/>
      <c r="I181" s="187"/>
      <c r="J181" s="187"/>
      <c r="K181" s="187"/>
      <c r="L181" s="187"/>
      <c r="M181" s="187"/>
      <c r="N181" s="188"/>
      <c r="O181" s="189"/>
      <c r="P181" s="190"/>
      <c r="Q181" s="188"/>
      <c r="R181" s="189"/>
      <c r="S181" s="189"/>
      <c r="T181" s="190"/>
      <c r="U181" s="102"/>
    </row>
    <row r="182" spans="1:24" ht="18" customHeight="1" x14ac:dyDescent="0.25">
      <c r="A182" s="101"/>
      <c r="B182" s="191"/>
      <c r="C182" s="192"/>
      <c r="D182" s="193"/>
      <c r="E182" s="186"/>
      <c r="F182" s="187"/>
      <c r="G182" s="187"/>
      <c r="H182" s="187"/>
      <c r="I182" s="187"/>
      <c r="J182" s="187"/>
      <c r="K182" s="187"/>
      <c r="L182" s="187"/>
      <c r="M182" s="187"/>
      <c r="N182" s="188"/>
      <c r="O182" s="189"/>
      <c r="P182" s="190"/>
      <c r="Q182" s="188"/>
      <c r="R182" s="189"/>
      <c r="S182" s="189"/>
      <c r="T182" s="190"/>
      <c r="U182" s="102"/>
    </row>
    <row r="183" spans="1:24" ht="18" customHeight="1" thickBot="1" x14ac:dyDescent="0.3">
      <c r="A183" s="101"/>
      <c r="B183" s="191"/>
      <c r="C183" s="192"/>
      <c r="D183" s="193"/>
      <c r="E183" s="186"/>
      <c r="F183" s="187"/>
      <c r="G183" s="187"/>
      <c r="H183" s="187"/>
      <c r="I183" s="187"/>
      <c r="J183" s="187"/>
      <c r="K183" s="187"/>
      <c r="L183" s="187"/>
      <c r="M183" s="187"/>
      <c r="N183" s="188"/>
      <c r="O183" s="189"/>
      <c r="P183" s="190"/>
      <c r="Q183" s="188"/>
      <c r="R183" s="189"/>
      <c r="S183" s="189"/>
      <c r="T183" s="190"/>
      <c r="U183" s="102"/>
    </row>
    <row r="184" spans="1:24" ht="20.25" customHeight="1" thickBot="1" x14ac:dyDescent="0.3">
      <c r="A184" s="101"/>
      <c r="B184" s="240" t="s">
        <v>54</v>
      </c>
      <c r="C184" s="241"/>
      <c r="D184" s="241"/>
      <c r="E184" s="241"/>
      <c r="F184" s="241"/>
      <c r="G184" s="241"/>
      <c r="H184" s="241"/>
      <c r="I184" s="241"/>
      <c r="J184" s="241"/>
      <c r="K184" s="241"/>
      <c r="L184" s="241"/>
      <c r="M184" s="241"/>
      <c r="N184" s="237">
        <f>SUM(N169:P183)</f>
        <v>0</v>
      </c>
      <c r="O184" s="238"/>
      <c r="P184" s="239"/>
      <c r="Q184" s="237">
        <f>SUM(Q169:T183)</f>
        <v>0</v>
      </c>
      <c r="R184" s="238"/>
      <c r="S184" s="238"/>
      <c r="T184" s="239"/>
      <c r="U184" s="102"/>
      <c r="X184" s="104"/>
    </row>
    <row r="185" spans="1:24" ht="20.25" customHeight="1" thickBot="1" x14ac:dyDescent="0.3">
      <c r="A185" s="101"/>
      <c r="B185" s="240" t="s">
        <v>106</v>
      </c>
      <c r="C185" s="241"/>
      <c r="D185" s="241"/>
      <c r="E185" s="241"/>
      <c r="F185" s="241"/>
      <c r="G185" s="241"/>
      <c r="H185" s="241"/>
      <c r="I185" s="241"/>
      <c r="J185" s="241"/>
      <c r="K185" s="241"/>
      <c r="L185" s="241"/>
      <c r="M185" s="241"/>
      <c r="N185" s="241"/>
      <c r="O185" s="241"/>
      <c r="P185" s="242"/>
      <c r="Q185" s="237">
        <f>E163</f>
        <v>0</v>
      </c>
      <c r="R185" s="238"/>
      <c r="S185" s="238"/>
      <c r="T185" s="239"/>
      <c r="U185" s="102"/>
    </row>
    <row r="186" spans="1:24" ht="10.5" customHeight="1" thickBot="1" x14ac:dyDescent="0.3">
      <c r="A186" s="70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58"/>
      <c r="Q186" s="58"/>
      <c r="R186" s="58"/>
      <c r="S186" s="58"/>
      <c r="T186" s="49"/>
      <c r="U186" s="50"/>
    </row>
    <row r="187" spans="1:24" ht="5.25" customHeight="1" thickBot="1" x14ac:dyDescent="0.3">
      <c r="A187" s="222"/>
      <c r="B187" s="222"/>
      <c r="C187" s="222"/>
      <c r="D187" s="222"/>
      <c r="E187" s="222"/>
      <c r="F187" s="222"/>
      <c r="G187" s="222"/>
      <c r="H187" s="222"/>
      <c r="I187" s="222"/>
      <c r="J187" s="222"/>
      <c r="K187" s="222"/>
      <c r="L187" s="222"/>
      <c r="M187" s="222"/>
      <c r="N187" s="222"/>
      <c r="O187" s="222"/>
      <c r="P187" s="222"/>
      <c r="Q187" s="222"/>
      <c r="R187" s="222"/>
      <c r="S187" s="222"/>
      <c r="T187" s="222"/>
      <c r="U187" s="222"/>
    </row>
    <row r="188" spans="1:24" ht="17.25" customHeight="1" x14ac:dyDescent="0.25">
      <c r="A188" s="234" t="s">
        <v>79</v>
      </c>
      <c r="B188" s="235"/>
      <c r="C188" s="235"/>
      <c r="D188" s="235"/>
      <c r="E188" s="235"/>
      <c r="F188" s="235"/>
      <c r="G188" s="235"/>
      <c r="H188" s="235"/>
      <c r="I188" s="235"/>
      <c r="J188" s="235"/>
      <c r="K188" s="235"/>
      <c r="L188" s="235"/>
      <c r="M188" s="235"/>
      <c r="N188" s="235"/>
      <c r="O188" s="235"/>
      <c r="P188" s="235"/>
      <c r="Q188" s="235"/>
      <c r="R188" s="235"/>
      <c r="S188" s="235"/>
      <c r="T188" s="235"/>
      <c r="U188" s="236"/>
    </row>
    <row r="189" spans="1:24" ht="30" customHeight="1" x14ac:dyDescent="0.25">
      <c r="A189" s="226" t="s">
        <v>80</v>
      </c>
      <c r="B189" s="227"/>
      <c r="C189" s="227"/>
      <c r="D189" s="227"/>
      <c r="E189" s="227"/>
      <c r="F189" s="227"/>
      <c r="G189" s="227"/>
      <c r="H189" s="227"/>
      <c r="I189" s="227"/>
      <c r="J189" s="227"/>
      <c r="K189" s="227"/>
      <c r="L189" s="227"/>
      <c r="M189" s="227"/>
      <c r="N189" s="227"/>
      <c r="O189" s="227"/>
      <c r="P189" s="227"/>
      <c r="Q189" s="227"/>
      <c r="R189" s="227"/>
      <c r="S189" s="227"/>
      <c r="T189" s="227"/>
      <c r="U189" s="228"/>
    </row>
    <row r="190" spans="1:24" ht="3.75" customHeight="1" x14ac:dyDescent="0.25">
      <c r="A190" s="48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6"/>
    </row>
    <row r="191" spans="1:24" ht="18" customHeight="1" thickBot="1" x14ac:dyDescent="0.3">
      <c r="A191" s="229" t="s">
        <v>46</v>
      </c>
      <c r="B191" s="222"/>
      <c r="C191" s="230"/>
      <c r="D191" s="230"/>
      <c r="E191" s="230"/>
      <c r="F191" s="230"/>
      <c r="G191" s="230"/>
      <c r="H191" s="230"/>
      <c r="I191" s="230"/>
      <c r="J191" s="51" t="s">
        <v>50</v>
      </c>
      <c r="K191" s="99"/>
      <c r="L191" s="145" t="s">
        <v>74</v>
      </c>
      <c r="M191" s="4"/>
      <c r="N191" s="231"/>
      <c r="O191" s="231"/>
      <c r="P191" s="232" t="s">
        <v>36</v>
      </c>
      <c r="Q191" s="232"/>
      <c r="R191" s="232"/>
      <c r="S191" s="231"/>
      <c r="T191" s="231"/>
      <c r="U191" s="233"/>
    </row>
    <row r="192" spans="1:24" ht="6.75" customHeight="1" x14ac:dyDescent="0.25">
      <c r="A192" s="229"/>
      <c r="B192" s="222"/>
      <c r="C192" s="222"/>
      <c r="D192" s="222"/>
      <c r="E192" s="222"/>
      <c r="F192" s="222"/>
      <c r="G192" s="222"/>
      <c r="H192" s="222"/>
      <c r="I192" s="222"/>
      <c r="J192" s="222"/>
      <c r="K192" s="222"/>
      <c r="L192" s="222"/>
      <c r="M192" s="222"/>
      <c r="N192" s="222"/>
      <c r="O192" s="222"/>
      <c r="P192" s="222"/>
      <c r="Q192" s="222"/>
      <c r="R192" s="222"/>
      <c r="S192" s="222"/>
      <c r="T192" s="222"/>
      <c r="U192" s="244"/>
    </row>
    <row r="193" spans="1:21" ht="6.75" customHeight="1" x14ac:dyDescent="0.25">
      <c r="A193" s="48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6"/>
    </row>
    <row r="194" spans="1:21" ht="19.5" customHeight="1" thickBot="1" x14ac:dyDescent="0.3">
      <c r="A194" s="219" t="s">
        <v>57</v>
      </c>
      <c r="B194" s="220"/>
      <c r="C194" s="220"/>
      <c r="D194" s="220"/>
      <c r="E194" s="220"/>
      <c r="F194" s="220"/>
      <c r="G194" s="220"/>
      <c r="H194" s="245"/>
      <c r="I194" s="245"/>
      <c r="J194" s="245"/>
      <c r="K194" s="245"/>
      <c r="L194" s="245"/>
      <c r="M194" s="245"/>
      <c r="N194" s="245"/>
      <c r="O194" s="245"/>
      <c r="P194" s="245"/>
      <c r="Q194" s="245"/>
      <c r="R194" s="245"/>
      <c r="S194" s="245"/>
      <c r="T194" s="245"/>
      <c r="U194" s="246"/>
    </row>
    <row r="195" spans="1:21" ht="15" customHeight="1" x14ac:dyDescent="0.25">
      <c r="A195" s="75"/>
      <c r="B195" s="107"/>
      <c r="C195" s="107"/>
      <c r="D195" s="107"/>
      <c r="E195" s="107"/>
      <c r="F195" s="107"/>
      <c r="G195" s="107"/>
      <c r="H195" s="106"/>
      <c r="I195" s="106"/>
      <c r="J195" s="106"/>
      <c r="K195" s="221" t="s">
        <v>88</v>
      </c>
      <c r="L195" s="221"/>
      <c r="M195" s="221"/>
      <c r="N195" s="221"/>
      <c r="O195" s="221"/>
      <c r="P195" s="221"/>
      <c r="Q195" s="221"/>
      <c r="R195" s="221"/>
      <c r="S195" s="106"/>
      <c r="T195" s="106"/>
      <c r="U195" s="77"/>
    </row>
    <row r="196" spans="1:21" ht="21" customHeight="1" thickBot="1" x14ac:dyDescent="0.3">
      <c r="A196" s="247" t="s">
        <v>43</v>
      </c>
      <c r="B196" s="248"/>
      <c r="C196" s="248"/>
      <c r="D196" s="248"/>
      <c r="E196" s="248"/>
      <c r="F196" s="248"/>
      <c r="G196" s="107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2"/>
    </row>
    <row r="197" spans="1:21" ht="10.5" customHeight="1" x14ac:dyDescent="0.25">
      <c r="A197" s="52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73"/>
    </row>
    <row r="198" spans="1:21" ht="3.75" customHeight="1" x14ac:dyDescent="0.25">
      <c r="A198" s="249"/>
      <c r="B198" s="250"/>
      <c r="C198" s="250"/>
      <c r="D198" s="250"/>
      <c r="E198" s="250"/>
      <c r="F198" s="250"/>
      <c r="G198" s="250"/>
      <c r="H198" s="250"/>
      <c r="I198" s="250"/>
      <c r="J198" s="250"/>
      <c r="K198" s="250"/>
      <c r="L198" s="250"/>
      <c r="M198" s="250"/>
      <c r="N198" s="250"/>
      <c r="O198" s="250"/>
      <c r="P198" s="250"/>
      <c r="Q198" s="250"/>
      <c r="R198" s="250"/>
      <c r="S198" s="250"/>
      <c r="T198" s="250"/>
      <c r="U198" s="251"/>
    </row>
    <row r="199" spans="1:21" ht="18.75" customHeight="1" thickBot="1" x14ac:dyDescent="0.3">
      <c r="A199" s="48"/>
      <c r="B199" s="4"/>
      <c r="C199" s="4"/>
      <c r="D199" s="4"/>
      <c r="E199" s="4"/>
      <c r="F199" s="4"/>
      <c r="G199" s="39"/>
      <c r="H199" s="39"/>
      <c r="I199" s="39" t="s">
        <v>45</v>
      </c>
      <c r="J199" s="39"/>
      <c r="K199" s="39"/>
      <c r="L199" s="39" t="s">
        <v>44</v>
      </c>
      <c r="M199" s="39"/>
      <c r="N199" s="78"/>
      <c r="O199" s="51" t="s">
        <v>37</v>
      </c>
      <c r="P199" s="252"/>
      <c r="Q199" s="252"/>
      <c r="R199" s="252"/>
      <c r="S199" s="252"/>
      <c r="T199" s="39" t="s">
        <v>119</v>
      </c>
      <c r="U199" s="53"/>
    </row>
    <row r="200" spans="1:21" ht="10.5" customHeight="1" thickBot="1" x14ac:dyDescent="0.3">
      <c r="A200" s="9"/>
      <c r="B200" s="7"/>
      <c r="C200" s="7"/>
      <c r="D200" s="7"/>
      <c r="E200" s="7"/>
      <c r="F200" s="7"/>
      <c r="G200" s="60"/>
      <c r="H200" s="60"/>
      <c r="I200" s="60"/>
      <c r="J200" s="60"/>
      <c r="K200" s="60"/>
      <c r="L200" s="60"/>
      <c r="M200" s="60"/>
      <c r="N200" s="60"/>
      <c r="O200" s="61"/>
      <c r="P200" s="61"/>
      <c r="Q200" s="61"/>
      <c r="R200" s="61"/>
      <c r="S200" s="61"/>
      <c r="T200" s="60"/>
      <c r="U200" s="62"/>
    </row>
    <row r="201" spans="1:21" ht="5.25" customHeight="1" thickBot="1" x14ac:dyDescent="0.3">
      <c r="A201" s="222"/>
      <c r="B201" s="222"/>
      <c r="C201" s="222"/>
      <c r="D201" s="222"/>
      <c r="E201" s="222"/>
      <c r="F201" s="222"/>
      <c r="G201" s="222"/>
      <c r="H201" s="222"/>
      <c r="I201" s="222"/>
      <c r="J201" s="222"/>
      <c r="K201" s="222"/>
      <c r="L201" s="222"/>
      <c r="M201" s="222"/>
      <c r="N201" s="222"/>
      <c r="O201" s="222"/>
      <c r="P201" s="222"/>
      <c r="Q201" s="222"/>
      <c r="R201" s="222"/>
      <c r="S201" s="222"/>
      <c r="T201" s="222"/>
      <c r="U201" s="222"/>
    </row>
    <row r="202" spans="1:21" ht="15.75" customHeight="1" x14ac:dyDescent="0.25">
      <c r="A202" s="223" t="s">
        <v>60</v>
      </c>
      <c r="B202" s="224"/>
      <c r="C202" s="224"/>
      <c r="D202" s="224"/>
      <c r="E202" s="224"/>
      <c r="F202" s="224"/>
      <c r="G202" s="224"/>
      <c r="H202" s="224"/>
      <c r="I202" s="224"/>
      <c r="J202" s="224"/>
      <c r="K202" s="224"/>
      <c r="L202" s="224"/>
      <c r="M202" s="224"/>
      <c r="N202" s="224"/>
      <c r="O202" s="224"/>
      <c r="P202" s="224"/>
      <c r="Q202" s="224"/>
      <c r="R202" s="224"/>
      <c r="S202" s="224"/>
      <c r="T202" s="224"/>
      <c r="U202" s="225"/>
    </row>
    <row r="203" spans="1:21" ht="9" customHeight="1" x14ac:dyDescent="0.25">
      <c r="A203" s="5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6"/>
    </row>
    <row r="204" spans="1:21" ht="15.75" customHeight="1" thickBot="1" x14ac:dyDescent="0.3">
      <c r="A204" s="219" t="s">
        <v>56</v>
      </c>
      <c r="B204" s="220"/>
      <c r="C204" s="220"/>
      <c r="D204" s="220"/>
      <c r="E204" s="220"/>
      <c r="F204" s="220"/>
      <c r="G204" s="217" t="s">
        <v>115</v>
      </c>
      <c r="H204" s="217"/>
      <c r="I204" s="217"/>
      <c r="J204" s="217"/>
      <c r="K204" s="217"/>
      <c r="L204" s="217"/>
      <c r="M204" s="217"/>
      <c r="N204" s="217"/>
      <c r="O204" s="217"/>
      <c r="P204" s="217"/>
      <c r="Q204" s="217"/>
      <c r="R204" s="217"/>
      <c r="S204" s="217"/>
      <c r="T204" s="217"/>
      <c r="U204" s="218"/>
    </row>
    <row r="205" spans="1:21" ht="9" customHeight="1" x14ac:dyDescent="0.25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6"/>
    </row>
    <row r="206" spans="1:21" ht="12.75" customHeight="1" thickBot="1" x14ac:dyDescent="0.3">
      <c r="A206" s="219" t="s">
        <v>47</v>
      </c>
      <c r="B206" s="220"/>
      <c r="C206" s="220"/>
      <c r="D206" s="220"/>
      <c r="E206" s="220"/>
      <c r="F206" s="55"/>
      <c r="G206" s="253" t="s">
        <v>78</v>
      </c>
      <c r="H206" s="253"/>
      <c r="I206" s="253"/>
      <c r="J206" s="253"/>
      <c r="K206" s="253"/>
      <c r="L206" s="253"/>
      <c r="M206" s="253"/>
      <c r="N206" s="253"/>
      <c r="O206" s="253"/>
      <c r="P206" s="253"/>
      <c r="Q206" s="253"/>
      <c r="R206" s="253"/>
      <c r="S206" s="253"/>
      <c r="T206" s="253"/>
      <c r="U206" s="254"/>
    </row>
    <row r="207" spans="1:21" ht="9.75" customHeight="1" x14ac:dyDescent="0.25">
      <c r="A207" s="5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15"/>
      <c r="O207" s="4"/>
      <c r="P207" s="15"/>
      <c r="Q207" s="15"/>
      <c r="R207" s="15"/>
      <c r="S207" s="15"/>
      <c r="T207" s="4"/>
      <c r="U207" s="6"/>
    </row>
    <row r="208" spans="1:21" ht="6" customHeight="1" x14ac:dyDescent="0.25">
      <c r="A208" s="63"/>
      <c r="B208" s="55"/>
      <c r="C208" s="55"/>
      <c r="D208" s="55"/>
      <c r="E208" s="55"/>
      <c r="F208" s="55"/>
      <c r="G208" s="55"/>
      <c r="H208" s="55"/>
      <c r="I208" s="39"/>
      <c r="J208" s="39"/>
      <c r="K208" s="39"/>
      <c r="L208" s="39"/>
      <c r="M208" s="39"/>
      <c r="N208" s="59"/>
      <c r="O208" s="51"/>
      <c r="P208" s="243"/>
      <c r="Q208" s="243"/>
      <c r="R208" s="243"/>
      <c r="S208" s="243"/>
      <c r="T208" s="39"/>
      <c r="U208" s="53"/>
    </row>
    <row r="209" spans="1:21" ht="6" customHeight="1" thickBot="1" x14ac:dyDescent="0.3">
      <c r="A209" s="56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8"/>
    </row>
  </sheetData>
  <sheetProtection formatCells="0" formatColumns="0" formatRows="0" insertColumns="0" insertRows="0" deleteRows="0"/>
  <mergeCells count="299">
    <mergeCell ref="A112:I112"/>
    <mergeCell ref="J112:L112"/>
    <mergeCell ref="B176:D176"/>
    <mergeCell ref="E176:M176"/>
    <mergeCell ref="N176:P176"/>
    <mergeCell ref="Q176:T176"/>
    <mergeCell ref="B177:D177"/>
    <mergeCell ref="E177:M177"/>
    <mergeCell ref="N177:P177"/>
    <mergeCell ref="Q177:T177"/>
    <mergeCell ref="B175:D175"/>
    <mergeCell ref="E175:M175"/>
    <mergeCell ref="A13:U13"/>
    <mergeCell ref="A14:U14"/>
    <mergeCell ref="A15:U15"/>
    <mergeCell ref="A16:B16"/>
    <mergeCell ref="C16:U16"/>
    <mergeCell ref="A17:B17"/>
    <mergeCell ref="C17:U17"/>
    <mergeCell ref="A12:H12"/>
    <mergeCell ref="I12:J12"/>
    <mergeCell ref="K12:O12"/>
    <mergeCell ref="Q12:U12"/>
    <mergeCell ref="A10:U10"/>
    <mergeCell ref="A11:B11"/>
    <mergeCell ref="C11:U11"/>
    <mergeCell ref="A6:B6"/>
    <mergeCell ref="C6:L6"/>
    <mergeCell ref="M6:N6"/>
    <mergeCell ref="O6:U6"/>
    <mergeCell ref="A7:B7"/>
    <mergeCell ref="C7:L7"/>
    <mergeCell ref="M7:N7"/>
    <mergeCell ref="O7:U7"/>
    <mergeCell ref="A1:U1"/>
    <mergeCell ref="A2:U2"/>
    <mergeCell ref="A3:U3"/>
    <mergeCell ref="A4:U4"/>
    <mergeCell ref="A5:B5"/>
    <mergeCell ref="C5:U5"/>
    <mergeCell ref="A8:B8"/>
    <mergeCell ref="C8:U8"/>
    <mergeCell ref="A9:U9"/>
    <mergeCell ref="A20:U20"/>
    <mergeCell ref="A21:U21"/>
    <mergeCell ref="A22:U22"/>
    <mergeCell ref="A23:U23"/>
    <mergeCell ref="A24:U24"/>
    <mergeCell ref="A25:U25"/>
    <mergeCell ref="A18:B18"/>
    <mergeCell ref="C18:L18"/>
    <mergeCell ref="M18:N18"/>
    <mergeCell ref="O18:U18"/>
    <mergeCell ref="A19:B19"/>
    <mergeCell ref="C19:L19"/>
    <mergeCell ref="M19:N19"/>
    <mergeCell ref="O19:U19"/>
    <mergeCell ref="A34:U34"/>
    <mergeCell ref="A35:U36"/>
    <mergeCell ref="A37:U38"/>
    <mergeCell ref="A45:U45"/>
    <mergeCell ref="A46:U46"/>
    <mergeCell ref="A47:U52"/>
    <mergeCell ref="A26:U28"/>
    <mergeCell ref="A29:U29"/>
    <mergeCell ref="A30:U30"/>
    <mergeCell ref="A31:U31"/>
    <mergeCell ref="G32:J32"/>
    <mergeCell ref="A33:U33"/>
    <mergeCell ref="A39:F39"/>
    <mergeCell ref="G39:M39"/>
    <mergeCell ref="N39:T39"/>
    <mergeCell ref="A43:F43"/>
    <mergeCell ref="G43:M43"/>
    <mergeCell ref="N43:T43"/>
    <mergeCell ref="A40:F40"/>
    <mergeCell ref="G40:M40"/>
    <mergeCell ref="N40:T40"/>
    <mergeCell ref="A41:F41"/>
    <mergeCell ref="G41:M41"/>
    <mergeCell ref="N41:T41"/>
    <mergeCell ref="A53:U53"/>
    <mergeCell ref="A54:U54"/>
    <mergeCell ref="A56:A58"/>
    <mergeCell ref="C56:D56"/>
    <mergeCell ref="F56:G56"/>
    <mergeCell ref="I56:J56"/>
    <mergeCell ref="L56:M56"/>
    <mergeCell ref="O56:P56"/>
    <mergeCell ref="R56:S56"/>
    <mergeCell ref="C57:D58"/>
    <mergeCell ref="A62:U62"/>
    <mergeCell ref="A63:U63"/>
    <mergeCell ref="B65:E65"/>
    <mergeCell ref="G65:H65"/>
    <mergeCell ref="J65:K65"/>
    <mergeCell ref="M65:N65"/>
    <mergeCell ref="P65:Q65"/>
    <mergeCell ref="F57:G58"/>
    <mergeCell ref="I57:J58"/>
    <mergeCell ref="L57:M58"/>
    <mergeCell ref="O57:P58"/>
    <mergeCell ref="R57:S58"/>
    <mergeCell ref="D60:F60"/>
    <mergeCell ref="H60:K60"/>
    <mergeCell ref="S65:T65"/>
    <mergeCell ref="G69:H69"/>
    <mergeCell ref="J69:K69"/>
    <mergeCell ref="M69:N69"/>
    <mergeCell ref="A75:U75"/>
    <mergeCell ref="B66:C66"/>
    <mergeCell ref="D66:E66"/>
    <mergeCell ref="B67:C67"/>
    <mergeCell ref="D67:E67"/>
    <mergeCell ref="B68:C68"/>
    <mergeCell ref="D68:E68"/>
    <mergeCell ref="P66:Q66"/>
    <mergeCell ref="P67:Q67"/>
    <mergeCell ref="A122:E122"/>
    <mergeCell ref="H122:L122"/>
    <mergeCell ref="O122:S122"/>
    <mergeCell ref="A126:E126"/>
    <mergeCell ref="H126:L126"/>
    <mergeCell ref="O126:S126"/>
    <mergeCell ref="A76:U76"/>
    <mergeCell ref="A115:U115"/>
    <mergeCell ref="A117:F118"/>
    <mergeCell ref="H117:T117"/>
    <mergeCell ref="H118:M118"/>
    <mergeCell ref="O118:T118"/>
    <mergeCell ref="A78:U78"/>
    <mergeCell ref="A80:F81"/>
    <mergeCell ref="H80:T80"/>
    <mergeCell ref="H81:M81"/>
    <mergeCell ref="O81:T81"/>
    <mergeCell ref="A85:E85"/>
    <mergeCell ref="H85:L85"/>
    <mergeCell ref="O85:S85"/>
    <mergeCell ref="A89:E89"/>
    <mergeCell ref="H89:L89"/>
    <mergeCell ref="O89:S89"/>
    <mergeCell ref="A93:E93"/>
    <mergeCell ref="A130:E130"/>
    <mergeCell ref="H130:L130"/>
    <mergeCell ref="O130:S130"/>
    <mergeCell ref="A132:U132"/>
    <mergeCell ref="A133:U133"/>
    <mergeCell ref="A135:F136"/>
    <mergeCell ref="H135:T135"/>
    <mergeCell ref="H136:M136"/>
    <mergeCell ref="O136:T136"/>
    <mergeCell ref="A148:E148"/>
    <mergeCell ref="H148:L148"/>
    <mergeCell ref="O148:S148"/>
    <mergeCell ref="A140:E140"/>
    <mergeCell ref="H140:L140"/>
    <mergeCell ref="O140:S140"/>
    <mergeCell ref="A144:E144"/>
    <mergeCell ref="H144:L144"/>
    <mergeCell ref="O144:S144"/>
    <mergeCell ref="A150:I150"/>
    <mergeCell ref="J150:L150"/>
    <mergeCell ref="K158:N158"/>
    <mergeCell ref="O158:R158"/>
    <mergeCell ref="S158:U158"/>
    <mergeCell ref="A154:U154"/>
    <mergeCell ref="A155:U155"/>
    <mergeCell ref="A157:C157"/>
    <mergeCell ref="D157:F157"/>
    <mergeCell ref="G157:J157"/>
    <mergeCell ref="K157:N157"/>
    <mergeCell ref="O157:R157"/>
    <mergeCell ref="S157:U157"/>
    <mergeCell ref="Q184:T184"/>
    <mergeCell ref="N170:P170"/>
    <mergeCell ref="Q170:T170"/>
    <mergeCell ref="B172:D172"/>
    <mergeCell ref="A161:U161"/>
    <mergeCell ref="A163:C164"/>
    <mergeCell ref="E163:L164"/>
    <mergeCell ref="A166:U166"/>
    <mergeCell ref="A167:U167"/>
    <mergeCell ref="B168:D168"/>
    <mergeCell ref="E168:M168"/>
    <mergeCell ref="N168:P168"/>
    <mergeCell ref="Q168:T168"/>
    <mergeCell ref="B178:D178"/>
    <mergeCell ref="E178:M178"/>
    <mergeCell ref="N178:P178"/>
    <mergeCell ref="Q178:T178"/>
    <mergeCell ref="E172:M172"/>
    <mergeCell ref="B171:D171"/>
    <mergeCell ref="E171:M171"/>
    <mergeCell ref="N171:P171"/>
    <mergeCell ref="Q171:T171"/>
    <mergeCell ref="N175:P175"/>
    <mergeCell ref="Q175:T175"/>
    <mergeCell ref="P208:S208"/>
    <mergeCell ref="A192:U192"/>
    <mergeCell ref="A194:G194"/>
    <mergeCell ref="H194:U194"/>
    <mergeCell ref="A196:F196"/>
    <mergeCell ref="A198:U198"/>
    <mergeCell ref="P199:S199"/>
    <mergeCell ref="G206:U206"/>
    <mergeCell ref="A204:F204"/>
    <mergeCell ref="G159:J159"/>
    <mergeCell ref="K159:N159"/>
    <mergeCell ref="O159:R159"/>
    <mergeCell ref="S159:U159"/>
    <mergeCell ref="A158:C158"/>
    <mergeCell ref="D158:F158"/>
    <mergeCell ref="G158:J158"/>
    <mergeCell ref="G204:U204"/>
    <mergeCell ref="A206:E206"/>
    <mergeCell ref="K195:R195"/>
    <mergeCell ref="A201:U201"/>
    <mergeCell ref="A202:U202"/>
    <mergeCell ref="A189:U189"/>
    <mergeCell ref="A191:B191"/>
    <mergeCell ref="C191:I191"/>
    <mergeCell ref="N191:O191"/>
    <mergeCell ref="P191:R191"/>
    <mergeCell ref="S191:U191"/>
    <mergeCell ref="A187:U187"/>
    <mergeCell ref="A188:U188"/>
    <mergeCell ref="Q185:T185"/>
    <mergeCell ref="B185:P185"/>
    <mergeCell ref="B184:M184"/>
    <mergeCell ref="N184:P184"/>
    <mergeCell ref="Q173:T173"/>
    <mergeCell ref="B174:D174"/>
    <mergeCell ref="E174:M174"/>
    <mergeCell ref="N174:P174"/>
    <mergeCell ref="Q174:T174"/>
    <mergeCell ref="N172:P172"/>
    <mergeCell ref="Q172:T172"/>
    <mergeCell ref="A42:F42"/>
    <mergeCell ref="G42:M42"/>
    <mergeCell ref="N42:T42"/>
    <mergeCell ref="B169:D169"/>
    <mergeCell ref="E169:M169"/>
    <mergeCell ref="N169:P169"/>
    <mergeCell ref="Q169:T169"/>
    <mergeCell ref="B170:D170"/>
    <mergeCell ref="E170:M170"/>
    <mergeCell ref="A160:C160"/>
    <mergeCell ref="D160:F160"/>
    <mergeCell ref="G160:J160"/>
    <mergeCell ref="K160:N160"/>
    <mergeCell ref="O160:R160"/>
    <mergeCell ref="S160:U160"/>
    <mergeCell ref="A159:C159"/>
    <mergeCell ref="D159:F159"/>
    <mergeCell ref="O102:S102"/>
    <mergeCell ref="B181:D181"/>
    <mergeCell ref="E181:M181"/>
    <mergeCell ref="N181:P181"/>
    <mergeCell ref="Q181:T181"/>
    <mergeCell ref="B183:D183"/>
    <mergeCell ref="E183:M183"/>
    <mergeCell ref="N183:P183"/>
    <mergeCell ref="Q183:T183"/>
    <mergeCell ref="B179:D179"/>
    <mergeCell ref="E179:M179"/>
    <mergeCell ref="N179:P179"/>
    <mergeCell ref="Q179:T179"/>
    <mergeCell ref="B180:D180"/>
    <mergeCell ref="E180:M180"/>
    <mergeCell ref="N180:P180"/>
    <mergeCell ref="Q180:T180"/>
    <mergeCell ref="B182:D182"/>
    <mergeCell ref="E182:M182"/>
    <mergeCell ref="N182:P182"/>
    <mergeCell ref="Q182:T182"/>
    <mergeCell ref="B173:D173"/>
    <mergeCell ref="E173:M173"/>
    <mergeCell ref="N173:P173"/>
    <mergeCell ref="L152:N152"/>
    <mergeCell ref="O152:T152"/>
    <mergeCell ref="I152:K152"/>
    <mergeCell ref="A152:H152"/>
    <mergeCell ref="G73:K73"/>
    <mergeCell ref="M73:Q73"/>
    <mergeCell ref="A106:E106"/>
    <mergeCell ref="H106:L106"/>
    <mergeCell ref="O106:S106"/>
    <mergeCell ref="A110:E110"/>
    <mergeCell ref="H110:L110"/>
    <mergeCell ref="O110:S110"/>
    <mergeCell ref="H93:L93"/>
    <mergeCell ref="O93:S93"/>
    <mergeCell ref="A95:U95"/>
    <mergeCell ref="A97:F98"/>
    <mergeCell ref="H97:T97"/>
    <mergeCell ref="H98:M98"/>
    <mergeCell ref="O98:T98"/>
    <mergeCell ref="A102:E102"/>
    <mergeCell ref="H102:L102"/>
  </mergeCells>
  <printOptions horizontalCentered="1"/>
  <pageMargins left="0.51181102362204722" right="0.51181102362204722" top="1.3385826771653544" bottom="0.35433070866141736" header="0.31496062992125984" footer="0.11811023622047245"/>
  <pageSetup paperSize="9" scale="79" orientation="portrait" r:id="rId1"/>
  <headerFooter>
    <oddHeader>&amp;C&amp;G</oddHeader>
    <oddFooter>&amp;CPágina &amp;P de &amp;N</oddFooter>
  </headerFooter>
  <rowBreaks count="3" manualBreakCount="3">
    <brk id="53" max="20" man="1"/>
    <brk id="114" max="20" man="1"/>
    <brk id="165" max="20" man="1"/>
  </rowBreaks>
  <colBreaks count="1" manualBreakCount="1">
    <brk id="21" max="158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Plano a partir de 100 alunos</vt:lpstr>
      <vt:lpstr>'Plano a partir de 100 alunos'!Area_de_impressao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marisa.martins</dc:creator>
  <cp:lastModifiedBy>Cecilia Bratifich da Silva - matr 34.619-5</cp:lastModifiedBy>
  <cp:lastPrinted>2023-08-25T14:54:39Z</cp:lastPrinted>
  <dcterms:created xsi:type="dcterms:W3CDTF">2017-04-10T17:20:23Z</dcterms:created>
  <dcterms:modified xsi:type="dcterms:W3CDTF">2023-08-25T14:54:49Z</dcterms:modified>
</cp:coreProperties>
</file>